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20" yWindow="690" windowWidth="19440" windowHeight="11505" activeTab="3"/>
  </bookViews>
  <sheets>
    <sheet name="Przykłady" sheetId="4" r:id="rId1"/>
    <sheet name="Premia" sheetId="2" r:id="rId2"/>
    <sheet name="Kilometrówka" sheetId="1" r:id="rId3"/>
    <sheet name="Nagroda i szkolenie" sheetId="3" r:id="rId4"/>
  </sheets>
  <calcPr calcId="145621"/>
</workbook>
</file>

<file path=xl/calcChain.xml><?xml version="1.0" encoding="utf-8"?>
<calcChain xmlns="http://schemas.openxmlformats.org/spreadsheetml/2006/main">
  <c r="A20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5" i="4"/>
  <c r="A24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5" i="4"/>
  <c r="A22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5" i="4"/>
</calcChain>
</file>

<file path=xl/sharedStrings.xml><?xml version="1.0" encoding="utf-8"?>
<sst xmlns="http://schemas.openxmlformats.org/spreadsheetml/2006/main" count="393" uniqueCount="310">
  <si>
    <t>Donald</t>
  </si>
  <si>
    <t>Ołasiuk</t>
  </si>
  <si>
    <t>Gabriel</t>
  </si>
  <si>
    <t>Duraj</t>
  </si>
  <si>
    <t>Jan Gwalbert</t>
  </si>
  <si>
    <t>Zauchara</t>
  </si>
  <si>
    <t>Ciechomir</t>
  </si>
  <si>
    <t>Mazuniewska</t>
  </si>
  <si>
    <t>Męcimir</t>
  </si>
  <si>
    <t>Brosch</t>
  </si>
  <si>
    <t>Myślibor</t>
  </si>
  <si>
    <t>Siepciłko</t>
  </si>
  <si>
    <t>Bolemir</t>
  </si>
  <si>
    <t>Galiń</t>
  </si>
  <si>
    <t>Gościwit</t>
  </si>
  <si>
    <t>Tyburczak</t>
  </si>
  <si>
    <t>Probus</t>
  </si>
  <si>
    <t>Jodeło</t>
  </si>
  <si>
    <t>Wieńczysław</t>
  </si>
  <si>
    <t>Liedert</t>
  </si>
  <si>
    <t>Paweł</t>
  </si>
  <si>
    <t>Wszyńska</t>
  </si>
  <si>
    <t>Gosław</t>
  </si>
  <si>
    <t>Slatała</t>
  </si>
  <si>
    <t>Kalistrat</t>
  </si>
  <si>
    <t>Potół</t>
  </si>
  <si>
    <t>Wojsław</t>
  </si>
  <si>
    <t>Tosz</t>
  </si>
  <si>
    <t>Petroniusz</t>
  </si>
  <si>
    <t>Zyniewicz</t>
  </si>
  <si>
    <t>Bogudar</t>
  </si>
  <si>
    <t>Kawiak</t>
  </si>
  <si>
    <t>Lubor</t>
  </si>
  <si>
    <t>Haremiuk</t>
  </si>
  <si>
    <t>Boleczest</t>
  </si>
  <si>
    <t>Łaszczyca</t>
  </si>
  <si>
    <t>Bonawentura</t>
  </si>
  <si>
    <t>Bohyrycz</t>
  </si>
  <si>
    <t>Kondrad</t>
  </si>
  <si>
    <t>Puterek</t>
  </si>
  <si>
    <t>Bean</t>
  </si>
  <si>
    <t>Mordeczko</t>
  </si>
  <si>
    <t>Lesław</t>
  </si>
  <si>
    <t>Handrysiewicz</t>
  </si>
  <si>
    <t>Zdzimir</t>
  </si>
  <si>
    <t>Łychacz</t>
  </si>
  <si>
    <t>Bolebor</t>
  </si>
  <si>
    <t>Marchulska</t>
  </si>
  <si>
    <t>Jeremiasz</t>
  </si>
  <si>
    <t>Retoruk</t>
  </si>
  <si>
    <t>Dalegor</t>
  </si>
  <si>
    <t>Kapniewska</t>
  </si>
  <si>
    <t>Egbert</t>
  </si>
  <si>
    <t>Paroliczuk</t>
  </si>
  <si>
    <t>Strzeżysław</t>
  </si>
  <si>
    <t>Rupieta</t>
  </si>
  <si>
    <t>Szczęsny</t>
  </si>
  <si>
    <t>Hanes</t>
  </si>
  <si>
    <t>Dacjan</t>
  </si>
  <si>
    <t>Ziwanowicz</t>
  </si>
  <si>
    <t>Stanisław</t>
  </si>
  <si>
    <t>Korobiej</t>
  </si>
  <si>
    <t>Szwieciech</t>
  </si>
  <si>
    <t>Benzi</t>
  </si>
  <si>
    <t>Spycialska</t>
  </si>
  <si>
    <t>Janisław</t>
  </si>
  <si>
    <t>Szwade</t>
  </si>
  <si>
    <t>Ludwik</t>
  </si>
  <si>
    <t>Szychóła</t>
  </si>
  <si>
    <t>Racibor</t>
  </si>
  <si>
    <t>Walecke</t>
  </si>
  <si>
    <t>Kiejstut</t>
  </si>
  <si>
    <t>Łopawa</t>
  </si>
  <si>
    <t>Zbigniew</t>
  </si>
  <si>
    <t>Osodzińska</t>
  </si>
  <si>
    <t>Kalikst</t>
  </si>
  <si>
    <t>Felnagel</t>
  </si>
  <si>
    <t>Nazwisko</t>
  </si>
  <si>
    <t>Imię</t>
  </si>
  <si>
    <t>Barabasz</t>
  </si>
  <si>
    <t>Jużko</t>
  </si>
  <si>
    <t>Pojemność silnika (cm3)</t>
  </si>
  <si>
    <t>Przebieg (km)</t>
  </si>
  <si>
    <t xml:space="preserve">Kilometrówka stawka za 1 km </t>
  </si>
  <si>
    <t>Smagur</t>
  </si>
  <si>
    <t>Kryspin</t>
  </si>
  <si>
    <t>Keczmer</t>
  </si>
  <si>
    <t>Sądosław</t>
  </si>
  <si>
    <t>Jumas</t>
  </si>
  <si>
    <t>Laurentyn</t>
  </si>
  <si>
    <t>Ansilewski</t>
  </si>
  <si>
    <t>Paramon</t>
  </si>
  <si>
    <t>Dakniewicz</t>
  </si>
  <si>
    <t>Uniemysł</t>
  </si>
  <si>
    <t>Komarski</t>
  </si>
  <si>
    <t>Achacy</t>
  </si>
  <si>
    <t>Tawla</t>
  </si>
  <si>
    <t>Ciechosław</t>
  </si>
  <si>
    <t>Giraud</t>
  </si>
  <si>
    <t>Jaromir</t>
  </si>
  <si>
    <t>Czystogórski</t>
  </si>
  <si>
    <t>Godzimir</t>
  </si>
  <si>
    <t>Gnieziński</t>
  </si>
  <si>
    <t>Eulogiusz</t>
  </si>
  <si>
    <t>Pika</t>
  </si>
  <si>
    <t>Jędrzej</t>
  </si>
  <si>
    <t>Pikanus</t>
  </si>
  <si>
    <t>Więcesław</t>
  </si>
  <si>
    <t>Klimunt</t>
  </si>
  <si>
    <t>Miłowit</t>
  </si>
  <si>
    <t>Zryk</t>
  </si>
  <si>
    <t>Cezariusz</t>
  </si>
  <si>
    <t>Boman</t>
  </si>
  <si>
    <t>Otto</t>
  </si>
  <si>
    <t>Białożny</t>
  </si>
  <si>
    <t>Sieniakowicz</t>
  </si>
  <si>
    <t>Dorian</t>
  </si>
  <si>
    <t>Wachoń</t>
  </si>
  <si>
    <t>Przybysław</t>
  </si>
  <si>
    <t>Delisle</t>
  </si>
  <si>
    <t>Rościsław</t>
  </si>
  <si>
    <t>Uszakowicz</t>
  </si>
  <si>
    <t>Wolfgang</t>
  </si>
  <si>
    <t>Edelbrand</t>
  </si>
  <si>
    <t>Gotfryd</t>
  </si>
  <si>
    <t>Poładziewska</t>
  </si>
  <si>
    <t>Otniel</t>
  </si>
  <si>
    <t>Szwaber</t>
  </si>
  <si>
    <t>Chrystian</t>
  </si>
  <si>
    <t>Waltarz</t>
  </si>
  <si>
    <t>Amon</t>
  </si>
  <si>
    <t>Łuszczok</t>
  </si>
  <si>
    <t>Floryn</t>
  </si>
  <si>
    <t>Hajwoś</t>
  </si>
  <si>
    <t>Asenat</t>
  </si>
  <si>
    <t>Kiecano</t>
  </si>
  <si>
    <t>Amedeusz</t>
  </si>
  <si>
    <t>Irewczyk</t>
  </si>
  <si>
    <t>Kalasanty</t>
  </si>
  <si>
    <t>Kołbanowicz</t>
  </si>
  <si>
    <t>Bogdan</t>
  </si>
  <si>
    <t>Schaedel</t>
  </si>
  <si>
    <t>Liberat</t>
  </si>
  <si>
    <t>Pierzchałowska</t>
  </si>
  <si>
    <t>Engelbert</t>
  </si>
  <si>
    <t>Ziemiański</t>
  </si>
  <si>
    <t>Augustyn</t>
  </si>
  <si>
    <t>Jezuit</t>
  </si>
  <si>
    <t>Wodzisław</t>
  </si>
  <si>
    <t>Kroluk</t>
  </si>
  <si>
    <t>Nahum</t>
  </si>
  <si>
    <t>Franczak</t>
  </si>
  <si>
    <t>Godzisz</t>
  </si>
  <si>
    <t>Brand</t>
  </si>
  <si>
    <t>Przedbor</t>
  </si>
  <si>
    <t>Letgeber</t>
  </si>
  <si>
    <t>Rupert</t>
  </si>
  <si>
    <t>Sruba</t>
  </si>
  <si>
    <t>Arkadiusz</t>
  </si>
  <si>
    <t>Piwarczuk</t>
  </si>
  <si>
    <t>Walentyn</t>
  </si>
  <si>
    <t>Łakoma</t>
  </si>
  <si>
    <t>Ariel</t>
  </si>
  <si>
    <t>Kacyk</t>
  </si>
  <si>
    <t>Ścibor</t>
  </si>
  <si>
    <t>Zaskiewicz</t>
  </si>
  <si>
    <t>Iwon</t>
  </si>
  <si>
    <t>Chaduk</t>
  </si>
  <si>
    <t>Imisław</t>
  </si>
  <si>
    <t>Wincenc</t>
  </si>
  <si>
    <t>Dobrowiest</t>
  </si>
  <si>
    <t>Holszuk</t>
  </si>
  <si>
    <t>Wojmir</t>
  </si>
  <si>
    <t>Marginiok</t>
  </si>
  <si>
    <t>Dzierżymir</t>
  </si>
  <si>
    <t>Baumgertner</t>
  </si>
  <si>
    <t>Cieszysław</t>
  </si>
  <si>
    <t>Horosińska</t>
  </si>
  <si>
    <t>Kleofas</t>
  </si>
  <si>
    <t>Krywczyk</t>
  </si>
  <si>
    <t>Siemnicki</t>
  </si>
  <si>
    <t>Ernest</t>
  </si>
  <si>
    <t>Dąboszek</t>
  </si>
  <si>
    <t>Łazarz</t>
  </si>
  <si>
    <t>Lenik</t>
  </si>
  <si>
    <t>Teodor</t>
  </si>
  <si>
    <t>Klimosz</t>
  </si>
  <si>
    <t>Sylwery</t>
  </si>
  <si>
    <t>Ślebiedziński</t>
  </si>
  <si>
    <t>Bałdyn</t>
  </si>
  <si>
    <t>Zagrobelski</t>
  </si>
  <si>
    <t>Gorgoncjusz</t>
  </si>
  <si>
    <t>Fedzirka</t>
  </si>
  <si>
    <t>Jordan</t>
  </si>
  <si>
    <t>Ruszelak</t>
  </si>
  <si>
    <t>Będzisław</t>
  </si>
  <si>
    <t>Siednienko</t>
  </si>
  <si>
    <t>Ludomił</t>
  </si>
  <si>
    <t>Mietiułka</t>
  </si>
  <si>
    <t>Gaspar</t>
  </si>
  <si>
    <t>Dadeło</t>
  </si>
  <si>
    <t>Dymitriusz</t>
  </si>
  <si>
    <t>Pedrycz</t>
  </si>
  <si>
    <t>Dobrowit</t>
  </si>
  <si>
    <t>Rotny</t>
  </si>
  <si>
    <t>Dominik</t>
  </si>
  <si>
    <t>Bistran</t>
  </si>
  <si>
    <t>Zygfryd</t>
  </si>
  <si>
    <t>Putura</t>
  </si>
  <si>
    <t>Wiktoryn</t>
  </si>
  <si>
    <t>Hryszon</t>
  </si>
  <si>
    <t>Jonasz</t>
  </si>
  <si>
    <t>Opyrdzał</t>
  </si>
  <si>
    <t>Florencjusz</t>
  </si>
  <si>
    <t>Rawaski</t>
  </si>
  <si>
    <t>Wrócisław</t>
  </si>
  <si>
    <t>Szeczyk</t>
  </si>
  <si>
    <t>Patrycjusz</t>
  </si>
  <si>
    <t>Dragoński</t>
  </si>
  <si>
    <t>Anatol</t>
  </si>
  <si>
    <t>Asendryk</t>
  </si>
  <si>
    <t>Demokryt</t>
  </si>
  <si>
    <t>Zinowicz</t>
  </si>
  <si>
    <t>Gerszte</t>
  </si>
  <si>
    <t>Roch</t>
  </si>
  <si>
    <t>Karsoń</t>
  </si>
  <si>
    <t>Świętobor</t>
  </si>
  <si>
    <t>Orszał</t>
  </si>
  <si>
    <t>Marek</t>
  </si>
  <si>
    <t>Morsztejn</t>
  </si>
  <si>
    <t>Mauryn</t>
  </si>
  <si>
    <t>Roslan</t>
  </si>
  <si>
    <t>Hadrian</t>
  </si>
  <si>
    <t>Chmeła</t>
  </si>
  <si>
    <t>Trzebisław</t>
  </si>
  <si>
    <t>Patrym</t>
  </si>
  <si>
    <t>Spirydion</t>
  </si>
  <si>
    <t>Konofoł</t>
  </si>
  <si>
    <t>Edward</t>
  </si>
  <si>
    <t>Koćmik</t>
  </si>
  <si>
    <t>Pimen</t>
  </si>
  <si>
    <t>Chudiński</t>
  </si>
  <si>
    <t>Saul</t>
  </si>
  <si>
    <t>Lęgieć</t>
  </si>
  <si>
    <t>Lubomysł</t>
  </si>
  <si>
    <t>Jórczyk</t>
  </si>
  <si>
    <t>Dariusz</t>
  </si>
  <si>
    <t>Lederman</t>
  </si>
  <si>
    <t>Ulryk</t>
  </si>
  <si>
    <t>Ciopcia</t>
  </si>
  <si>
    <t>Odo</t>
  </si>
  <si>
    <t>Guk</t>
  </si>
  <si>
    <t>Angelus</t>
  </si>
  <si>
    <t>Pisański</t>
  </si>
  <si>
    <t>Domicjan</t>
  </si>
  <si>
    <t>Labussek</t>
  </si>
  <si>
    <t>Goar</t>
  </si>
  <si>
    <t>Kwieceń</t>
  </si>
  <si>
    <t>Dobronieg</t>
  </si>
  <si>
    <t>Brambert</t>
  </si>
  <si>
    <t>Brykcjusz</t>
  </si>
  <si>
    <t>Dongiewicz</t>
  </si>
  <si>
    <t>Cecyliusz</t>
  </si>
  <si>
    <t>Szteborowski</t>
  </si>
  <si>
    <t>Kapturkiewicz</t>
  </si>
  <si>
    <t>Bogusz</t>
  </si>
  <si>
    <t>Dołganow</t>
  </si>
  <si>
    <t>Teodozjusz</t>
  </si>
  <si>
    <t>Zakorczmenny</t>
  </si>
  <si>
    <t>Cieszyrad</t>
  </si>
  <si>
    <t>Sprzedaż</t>
  </si>
  <si>
    <t>Premia</t>
  </si>
  <si>
    <t>bez premii</t>
  </si>
  <si>
    <t>Liczba pracowników bez premii:</t>
  </si>
  <si>
    <t xml:space="preserve">do </t>
  </si>
  <si>
    <t>powyżej</t>
  </si>
  <si>
    <t>Premia (z wielokości sprzedaży)</t>
  </si>
  <si>
    <t>Dane pracownika</t>
  </si>
  <si>
    <t>Suma sprzedaży pracowników z premią:</t>
  </si>
  <si>
    <t>1/2 etatu</t>
  </si>
  <si>
    <t>pełny etat</t>
  </si>
  <si>
    <t>okres próbny</t>
  </si>
  <si>
    <t>Forma zatrudnienia</t>
  </si>
  <si>
    <t>Pensja brutto</t>
  </si>
  <si>
    <t>Staż pracy (lata)</t>
  </si>
  <si>
    <t>Liczba pracowników</t>
  </si>
  <si>
    <t>Nagroda kwartalna</t>
  </si>
  <si>
    <t>-</t>
  </si>
  <si>
    <t>Kryterium przyzannia</t>
  </si>
  <si>
    <t>w pozostałych przypadkach</t>
  </si>
  <si>
    <t>pełny etat i staż pracy 4 lat i więcej</t>
  </si>
  <si>
    <t>(z płacy brutto)</t>
  </si>
  <si>
    <t>do</t>
  </si>
  <si>
    <t>Udział w szkoleniu</t>
  </si>
  <si>
    <t>TAK</t>
  </si>
  <si>
    <t>NIE</t>
  </si>
  <si>
    <t>okres próbny lub staż pracy mniejszy niż 3 lata</t>
  </si>
  <si>
    <t>Liczba zamówionych produktów</t>
  </si>
  <si>
    <t>Łączna kwota zamówienia</t>
  </si>
  <si>
    <t>powyżej 5 produktów:</t>
  </si>
  <si>
    <t xml:space="preserve"> do 5 produktów: </t>
  </si>
  <si>
    <r>
      <t xml:space="preserve">← suma wartości zamówień większych niż 1000 zł </t>
    </r>
    <r>
      <rPr>
        <b/>
        <sz val="11"/>
        <color theme="1"/>
        <rFont val="Calibri"/>
        <family val="2"/>
        <charset val="238"/>
        <scheme val="minor"/>
      </rPr>
      <t>(funkcja SUMA.JEŻELI)</t>
    </r>
  </si>
  <si>
    <r>
      <t xml:space="preserve">← suma wartości zamówień zawierających mniej niż 5 produktów (funkcja </t>
    </r>
    <r>
      <rPr>
        <b/>
        <sz val="11"/>
        <color theme="1"/>
        <rFont val="Calibri"/>
        <family val="2"/>
        <charset val="238"/>
        <scheme val="minor"/>
      </rPr>
      <t>SUMA.JEŻELI</t>
    </r>
    <r>
      <rPr>
        <sz val="11"/>
        <color theme="1"/>
        <rFont val="Calibri"/>
        <family val="2"/>
        <charset val="238"/>
        <scheme val="minor"/>
      </rPr>
      <t xml:space="preserve"> z argumentem </t>
    </r>
    <r>
      <rPr>
        <b/>
        <sz val="11"/>
        <color theme="1"/>
        <rFont val="Calibri"/>
        <family val="2"/>
        <charset val="238"/>
        <scheme val="minor"/>
      </rPr>
      <t>suma_zakres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</si>
  <si>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← liczba zamówień zawierających mniej niż 5 produktów </t>
    </r>
    <r>
      <rPr>
        <b/>
        <sz val="11"/>
        <color theme="1"/>
        <rFont val="Calibri"/>
        <family val="2"/>
        <charset val="238"/>
        <scheme val="minor"/>
      </rPr>
      <t>(funkcja LICZ.JEŻELI)</t>
    </r>
  </si>
  <si>
    <t>Zestawienie zamówień złożonych w sklepie internetowym</t>
  </si>
  <si>
    <r>
      <t xml:space="preserve">Zamówiono więcej niż 5 produktów </t>
    </r>
    <r>
      <rPr>
        <b/>
        <sz val="11"/>
        <color theme="1"/>
        <rFont val="Cambria"/>
        <family val="1"/>
        <charset val="238"/>
        <scheme val="major"/>
      </rPr>
      <t>(funkcja JEŻELI)</t>
    </r>
  </si>
  <si>
    <r>
      <t xml:space="preserve">Rabat </t>
    </r>
    <r>
      <rPr>
        <b/>
        <sz val="11"/>
        <color theme="1"/>
        <rFont val="Cambria"/>
        <family val="1"/>
        <charset val="238"/>
        <scheme val="major"/>
      </rPr>
      <t>(funkcja JEŻELI)</t>
    </r>
  </si>
  <si>
    <r>
      <t xml:space="preserve">Zamówiono więcej niż 5 produktów oraz kwota zamówienia jest większa niż 1000 zł </t>
    </r>
    <r>
      <rPr>
        <b/>
        <sz val="11"/>
        <color theme="1"/>
        <rFont val="Cambria"/>
        <family val="1"/>
        <charset val="238"/>
        <scheme val="major"/>
      </rPr>
      <t>(funkcja JEŻELI i ORAZ)</t>
    </r>
  </si>
  <si>
    <t>Kilometrówka (zł)
(stawka * przebieg)</t>
  </si>
  <si>
    <t>Sumaryczny przebieg pracowników 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</si>
</sst>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zł&quot;;[Red]\-#,##0\ &quot;zł&quot;"/>
    <numFmt numFmtId="164" formatCode="_-* #,##0.0000\ &quot;zł&quot;_-;\-* #,##0.0000\ &quot;zł&quot;_-;_-* &quot;-&quot;??\ &quot;zł&quot;_-;_-@_-"/>
    <numFmt numFmtId="165" formatCode="_-* #,##0.00\ [$zł-415]_-;\-* #,##0.00\ [$zł-415]_-;_-* &quot;-&quot;??\ [$zł-415]_-;_-@_-"/>
    <numFmt numFmtId="166" formatCode="#,##0.00\ &quot;zł&quot;"/>
    <numFmt numFmtId="167" formatCode="0.0%"/>
  </numFmts>
  <fonts count="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5" fillId="0" borderId="1" xfId="0" applyFont="1" applyBorder="1"/>
    <xf numFmtId="1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/>
    <xf numFmtId="0" fontId="5" fillId="0" borderId="0" xfId="0" applyFont="1"/>
    <xf numFmtId="165" fontId="5" fillId="0" borderId="1" xfId="0" applyNumberFormat="1" applyFont="1" applyBorder="1"/>
    <xf numFmtId="6" fontId="5" fillId="0" borderId="1" xfId="0" applyNumberFormat="1" applyFont="1" applyBorder="1" applyAlignment="1">
      <alignment horizontal="right"/>
    </xf>
    <xf numFmtId="9" fontId="5" fillId="0" borderId="1" xfId="0" applyNumberFormat="1" applyFont="1" applyBorder="1" applyAlignment="1">
      <alignment horizontal="left"/>
    </xf>
    <xf numFmtId="0" fontId="5" fillId="0" borderId="0" xfId="0" applyFont="1" applyFill="1" applyBorder="1"/>
    <xf numFmtId="0" fontId="5" fillId="0" borderId="3" xfId="0" applyFont="1" applyBorder="1"/>
    <xf numFmtId="165" fontId="5" fillId="0" borderId="3" xfId="0" applyNumberFormat="1" applyFont="1" applyBorder="1"/>
    <xf numFmtId="0" fontId="5" fillId="0" borderId="1" xfId="0" applyFont="1" applyBorder="1" applyAlignment="1">
      <alignment vertical="center"/>
    </xf>
    <xf numFmtId="0" fontId="0" fillId="0" borderId="0" xfId="0" applyBorder="1"/>
    <xf numFmtId="0" fontId="5" fillId="0" borderId="5" xfId="0" applyFont="1" applyBorder="1"/>
    <xf numFmtId="0" fontId="5" fillId="0" borderId="7" xfId="0" applyFont="1" applyBorder="1"/>
    <xf numFmtId="6" fontId="0" fillId="0" borderId="0" xfId="0" applyNumberFormat="1" applyBorder="1"/>
    <xf numFmtId="9" fontId="5" fillId="0" borderId="4" xfId="0" applyNumberFormat="1" applyFont="1" applyBorder="1"/>
    <xf numFmtId="0" fontId="0" fillId="0" borderId="5" xfId="0" applyBorder="1"/>
    <xf numFmtId="6" fontId="5" fillId="0" borderId="4" xfId="0" applyNumberFormat="1" applyFont="1" applyBorder="1"/>
    <xf numFmtId="0" fontId="5" fillId="0" borderId="0" xfId="0" applyFont="1" applyBorder="1"/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4" xfId="0" applyFont="1" applyBorder="1"/>
    <xf numFmtId="0" fontId="7" fillId="4" borderId="1" xfId="0" applyFont="1" applyFill="1" applyBorder="1" applyAlignment="1">
      <alignment vertical="top"/>
    </xf>
    <xf numFmtId="166" fontId="7" fillId="4" borderId="1" xfId="0" applyNumberFormat="1" applyFont="1" applyFill="1" applyBorder="1" applyAlignment="1">
      <alignment vertical="top"/>
    </xf>
    <xf numFmtId="0" fontId="3" fillId="0" borderId="1" xfId="0" applyFont="1" applyBorder="1"/>
    <xf numFmtId="166" fontId="3" fillId="0" borderId="1" xfId="0" applyNumberFormat="1" applyFont="1" applyBorder="1"/>
    <xf numFmtId="0" fontId="3" fillId="0" borderId="5" xfId="0" applyFont="1" applyBorder="1"/>
    <xf numFmtId="0" fontId="3" fillId="0" borderId="0" xfId="0" applyFont="1"/>
    <xf numFmtId="0" fontId="3" fillId="0" borderId="4" xfId="0" applyFont="1" applyBorder="1"/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5" borderId="1" xfId="1" applyFont="1" applyFill="1" applyBorder="1"/>
    <xf numFmtId="0" fontId="6" fillId="5" borderId="1" xfId="2" applyFont="1" applyFill="1" applyBorder="1"/>
    <xf numFmtId="166" fontId="3" fillId="6" borderId="4" xfId="0" applyNumberFormat="1" applyFont="1" applyFill="1" applyBorder="1"/>
    <xf numFmtId="0" fontId="3" fillId="6" borderId="1" xfId="0" applyFont="1" applyFill="1" applyBorder="1"/>
    <xf numFmtId="0" fontId="6" fillId="5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/>
    </xf>
    <xf numFmtId="167" fontId="6" fillId="5" borderId="1" xfId="0" applyNumberFormat="1" applyFont="1" applyFill="1" applyBorder="1"/>
    <xf numFmtId="9" fontId="6" fillId="5" borderId="1" xfId="0" applyNumberFormat="1" applyFont="1" applyFill="1" applyBorder="1"/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/>
    </xf>
    <xf numFmtId="0" fontId="5" fillId="5" borderId="4" xfId="2" applyFont="1" applyFill="1" applyBorder="1" applyAlignment="1">
      <alignment horizontal="right" wrapText="1"/>
    </xf>
    <xf numFmtId="0" fontId="5" fillId="5" borderId="5" xfId="2" applyFont="1" applyFill="1" applyBorder="1" applyAlignment="1">
      <alignment horizontal="right" wrapText="1"/>
    </xf>
    <xf numFmtId="0" fontId="6" fillId="5" borderId="1" xfId="2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left" vertical="center"/>
    </xf>
    <xf numFmtId="0" fontId="6" fillId="5" borderId="2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/>
    </xf>
    <xf numFmtId="0" fontId="6" fillId="5" borderId="9" xfId="2" applyFont="1" applyFill="1" applyBorder="1" applyAlignment="1">
      <alignment horizontal="center" vertical="center"/>
    </xf>
    <xf numFmtId="0" fontId="6" fillId="5" borderId="8" xfId="2" applyFont="1" applyFill="1" applyBorder="1" applyAlignment="1">
      <alignment horizontal="center" vertical="center"/>
    </xf>
    <xf numFmtId="0" fontId="6" fillId="5" borderId="10" xfId="2" applyFont="1" applyFill="1" applyBorder="1" applyAlignment="1">
      <alignment horizontal="center" vertical="center"/>
    </xf>
    <xf numFmtId="0" fontId="6" fillId="5" borderId="11" xfId="2" applyFont="1" applyFill="1" applyBorder="1" applyAlignment="1">
      <alignment horizontal="center" vertical="center"/>
    </xf>
    <xf numFmtId="0" fontId="6" fillId="5" borderId="2" xfId="2" applyFont="1" applyFill="1" applyBorder="1" applyAlignment="1">
      <alignment horizontal="center" vertical="center"/>
    </xf>
    <xf numFmtId="0" fontId="6" fillId="5" borderId="3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6" fillId="5" borderId="3" xfId="2" applyFont="1" applyFill="1" applyBorder="1" applyAlignment="1">
      <alignment horizontal="center" vertical="center" wrapText="1"/>
    </xf>
  </cellXfs>
  <cellStyles count="3">
    <cellStyle name="20% - akcent 1" xfId="1" builtinId="30"/>
    <cellStyle name="20% - akcent 4" xfId="2" builtinId="42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4"/>
  <sheetViews>
    <sheetView topLeftCell="A2" workbookViewId="0">
      <selection activeCell="A2" sqref="A2:A4"/>
    </sheetView>
  </sheetViews>
  <sheetFormatPr defaultRowHeight="15"/>
  <cols>
    <col min="1" max="2" width="12.125" style="30" bestFit="1" customWidth="1"/>
    <col min="3" max="3" width="20" style="30" bestFit="1" customWidth="1"/>
    <col min="4" max="4" width="18.25" style="30" customWidth="1"/>
    <col min="5" max="5" width="5" style="30" bestFit="1" customWidth="1"/>
    <col min="6" max="6" width="23.125" style="30" customWidth="1"/>
    <col min="7" max="16384" width="9" style="30"/>
  </cols>
  <sheetData>
    <row r="1" spans="1:6" ht="19.5" customHeight="1">
      <c r="A1" s="49" t="s">
        <v>304</v>
      </c>
      <c r="B1" s="49"/>
      <c r="C1" s="49"/>
      <c r="D1" s="49"/>
      <c r="E1" s="49"/>
      <c r="F1" s="49"/>
    </row>
    <row r="2" spans="1:6" ht="42.75" customHeight="1">
      <c r="A2" s="50" t="s">
        <v>297</v>
      </c>
      <c r="B2" s="50" t="s">
        <v>298</v>
      </c>
      <c r="C2" s="50" t="s">
        <v>305</v>
      </c>
      <c r="D2" s="48" t="s">
        <v>306</v>
      </c>
      <c r="E2" s="48"/>
      <c r="F2" s="50" t="s">
        <v>307</v>
      </c>
    </row>
    <row r="3" spans="1:6">
      <c r="A3" s="51"/>
      <c r="B3" s="51"/>
      <c r="C3" s="51"/>
      <c r="D3" s="41" t="s">
        <v>300</v>
      </c>
      <c r="E3" s="42">
        <v>0.02</v>
      </c>
      <c r="F3" s="51"/>
    </row>
    <row r="4" spans="1:6">
      <c r="A4" s="52"/>
      <c r="B4" s="52"/>
      <c r="C4" s="52"/>
      <c r="D4" s="41" t="s">
        <v>299</v>
      </c>
      <c r="E4" s="43">
        <v>0.05</v>
      </c>
      <c r="F4" s="52"/>
    </row>
    <row r="5" spans="1:6">
      <c r="A5" s="27">
        <v>1</v>
      </c>
      <c r="B5" s="28">
        <v>1000</v>
      </c>
      <c r="C5" s="39" t="str">
        <f>IF(A5&gt;5,"TAK","NIE")</f>
        <v>NIE</v>
      </c>
      <c r="D5" s="38">
        <f>IF(A5&lt;=5,$E$3*B5,$E$4*B5)</f>
        <v>20</v>
      </c>
      <c r="E5" s="29"/>
      <c r="F5" s="39" t="str">
        <f>IF(AND(A5&gt;5,B5&gt;1000),"TAK","NIE")</f>
        <v>NIE</v>
      </c>
    </row>
    <row r="6" spans="1:6">
      <c r="A6" s="27">
        <v>2</v>
      </c>
      <c r="B6" s="28">
        <v>300</v>
      </c>
      <c r="C6" s="39" t="str">
        <f t="shared" ref="C6:C18" si="0">IF(A6&gt;5,"TAK","NIE")</f>
        <v>NIE</v>
      </c>
      <c r="D6" s="38">
        <f t="shared" ref="D6:D18" si="1">IF(A6&lt;=5,$E$3*B6,$E$4*B6)</f>
        <v>6</v>
      </c>
      <c r="E6" s="29"/>
      <c r="F6" s="39" t="str">
        <f t="shared" ref="F6:F18" si="2">IF(AND(A6&gt;5,B6&gt;1000),"TAK","NIE")</f>
        <v>NIE</v>
      </c>
    </row>
    <row r="7" spans="1:6">
      <c r="A7" s="27">
        <v>8</v>
      </c>
      <c r="B7" s="28">
        <v>50</v>
      </c>
      <c r="C7" s="39" t="str">
        <f t="shared" si="0"/>
        <v>TAK</v>
      </c>
      <c r="D7" s="38">
        <f t="shared" si="1"/>
        <v>2.5</v>
      </c>
      <c r="E7" s="29"/>
      <c r="F7" s="39" t="str">
        <f t="shared" si="2"/>
        <v>NIE</v>
      </c>
    </row>
    <row r="8" spans="1:6">
      <c r="A8" s="27">
        <v>5</v>
      </c>
      <c r="B8" s="28">
        <v>1040</v>
      </c>
      <c r="C8" s="39" t="str">
        <f t="shared" si="0"/>
        <v>NIE</v>
      </c>
      <c r="D8" s="38">
        <f t="shared" si="1"/>
        <v>20.8</v>
      </c>
      <c r="E8" s="29"/>
      <c r="F8" s="39" t="str">
        <f t="shared" si="2"/>
        <v>NIE</v>
      </c>
    </row>
    <row r="9" spans="1:6">
      <c r="A9" s="27">
        <v>6</v>
      </c>
      <c r="B9" s="28">
        <v>150</v>
      </c>
      <c r="C9" s="39" t="str">
        <f t="shared" si="0"/>
        <v>TAK</v>
      </c>
      <c r="D9" s="38">
        <f t="shared" si="1"/>
        <v>7.5</v>
      </c>
      <c r="E9" s="29"/>
      <c r="F9" s="39" t="str">
        <f t="shared" si="2"/>
        <v>NIE</v>
      </c>
    </row>
    <row r="10" spans="1:6">
      <c r="A10" s="27">
        <v>4</v>
      </c>
      <c r="B10" s="28">
        <v>90</v>
      </c>
      <c r="C10" s="39" t="str">
        <f t="shared" si="0"/>
        <v>NIE</v>
      </c>
      <c r="D10" s="38">
        <f t="shared" si="1"/>
        <v>1.8</v>
      </c>
      <c r="E10" s="29"/>
      <c r="F10" s="39" t="str">
        <f t="shared" si="2"/>
        <v>NIE</v>
      </c>
    </row>
    <row r="11" spans="1:6">
      <c r="A11" s="27">
        <v>8</v>
      </c>
      <c r="B11" s="28">
        <v>30</v>
      </c>
      <c r="C11" s="39" t="str">
        <f t="shared" si="0"/>
        <v>TAK</v>
      </c>
      <c r="D11" s="38">
        <f t="shared" si="1"/>
        <v>1.5</v>
      </c>
      <c r="E11" s="29"/>
      <c r="F11" s="39" t="str">
        <f t="shared" si="2"/>
        <v>NIE</v>
      </c>
    </row>
    <row r="12" spans="1:6">
      <c r="A12" s="27">
        <v>10</v>
      </c>
      <c r="B12" s="28">
        <v>1500</v>
      </c>
      <c r="C12" s="39" t="str">
        <f t="shared" si="0"/>
        <v>TAK</v>
      </c>
      <c r="D12" s="38">
        <f t="shared" si="1"/>
        <v>75</v>
      </c>
      <c r="E12" s="29"/>
      <c r="F12" s="39" t="str">
        <f t="shared" si="2"/>
        <v>TAK</v>
      </c>
    </row>
    <row r="13" spans="1:6">
      <c r="A13" s="27">
        <v>5</v>
      </c>
      <c r="B13" s="28">
        <v>110</v>
      </c>
      <c r="C13" s="39" t="str">
        <f t="shared" si="0"/>
        <v>NIE</v>
      </c>
      <c r="D13" s="38">
        <f t="shared" si="1"/>
        <v>2.2000000000000002</v>
      </c>
      <c r="E13" s="29"/>
      <c r="F13" s="39" t="str">
        <f t="shared" si="2"/>
        <v>NIE</v>
      </c>
    </row>
    <row r="14" spans="1:6">
      <c r="A14" s="27">
        <v>2</v>
      </c>
      <c r="B14" s="28">
        <v>200</v>
      </c>
      <c r="C14" s="39" t="str">
        <f t="shared" si="0"/>
        <v>NIE</v>
      </c>
      <c r="D14" s="38">
        <f t="shared" si="1"/>
        <v>4</v>
      </c>
      <c r="E14" s="29"/>
      <c r="F14" s="39" t="str">
        <f t="shared" si="2"/>
        <v>NIE</v>
      </c>
    </row>
    <row r="15" spans="1:6">
      <c r="A15" s="27">
        <v>3</v>
      </c>
      <c r="B15" s="28">
        <v>120</v>
      </c>
      <c r="C15" s="39" t="str">
        <f t="shared" si="0"/>
        <v>NIE</v>
      </c>
      <c r="D15" s="38">
        <f t="shared" si="1"/>
        <v>2.4</v>
      </c>
      <c r="E15" s="29"/>
      <c r="F15" s="39" t="str">
        <f t="shared" si="2"/>
        <v>NIE</v>
      </c>
    </row>
    <row r="16" spans="1:6">
      <c r="A16" s="27">
        <v>12</v>
      </c>
      <c r="B16" s="28">
        <v>1350</v>
      </c>
      <c r="C16" s="39" t="str">
        <f t="shared" si="0"/>
        <v>TAK</v>
      </c>
      <c r="D16" s="38">
        <f t="shared" si="1"/>
        <v>67.5</v>
      </c>
      <c r="E16" s="29"/>
      <c r="F16" s="39" t="str">
        <f t="shared" si="2"/>
        <v>TAK</v>
      </c>
    </row>
    <row r="17" spans="1:6">
      <c r="A17" s="27">
        <v>5</v>
      </c>
      <c r="B17" s="28">
        <v>300</v>
      </c>
      <c r="C17" s="39" t="str">
        <f t="shared" si="0"/>
        <v>NIE</v>
      </c>
      <c r="D17" s="38">
        <f t="shared" si="1"/>
        <v>6</v>
      </c>
      <c r="E17" s="29"/>
      <c r="F17" s="39" t="str">
        <f t="shared" si="2"/>
        <v>NIE</v>
      </c>
    </row>
    <row r="18" spans="1:6">
      <c r="A18" s="27">
        <v>1</v>
      </c>
      <c r="B18" s="28">
        <v>50</v>
      </c>
      <c r="C18" s="39" t="str">
        <f t="shared" si="0"/>
        <v>NIE</v>
      </c>
      <c r="D18" s="38">
        <f t="shared" si="1"/>
        <v>1</v>
      </c>
      <c r="E18" s="29"/>
      <c r="F18" s="39" t="str">
        <f t="shared" si="2"/>
        <v>NIE</v>
      </c>
    </row>
    <row r="20" spans="1:6" ht="31.5" customHeight="1">
      <c r="A20" s="25">
        <f>COUNTIF(A5:A18,"&lt;5")</f>
        <v>6</v>
      </c>
      <c r="B20" s="45" t="s">
        <v>303</v>
      </c>
      <c r="C20" s="46"/>
      <c r="D20" s="46"/>
      <c r="E20" s="47"/>
    </row>
    <row r="21" spans="1:6">
      <c r="A21" s="31"/>
      <c r="B21" s="32"/>
      <c r="C21" s="32"/>
      <c r="D21" s="32"/>
      <c r="E21" s="33"/>
    </row>
    <row r="22" spans="1:6" ht="32.25" customHeight="1">
      <c r="A22" s="26">
        <f>SUMIF(B5:B18,"&gt;1000")</f>
        <v>3890</v>
      </c>
      <c r="B22" s="45" t="s">
        <v>301</v>
      </c>
      <c r="C22" s="46"/>
      <c r="D22" s="46"/>
      <c r="E22" s="47"/>
    </row>
    <row r="23" spans="1:6">
      <c r="A23" s="31"/>
      <c r="B23" s="34"/>
      <c r="C23" s="34"/>
      <c r="D23" s="34"/>
      <c r="E23" s="35"/>
    </row>
    <row r="24" spans="1:6" ht="33.75" customHeight="1">
      <c r="A24" s="26">
        <f>SUMIF(A5:A18,"&lt;5",B5:B18)</f>
        <v>1760</v>
      </c>
      <c r="B24" s="45" t="s">
        <v>302</v>
      </c>
      <c r="C24" s="46"/>
      <c r="D24" s="46"/>
      <c r="E24" s="47"/>
    </row>
  </sheetData>
  <mergeCells count="9">
    <mergeCell ref="B22:E22"/>
    <mergeCell ref="B24:E24"/>
    <mergeCell ref="D2:E2"/>
    <mergeCell ref="A1:F1"/>
    <mergeCell ref="A2:A4"/>
    <mergeCell ref="B2:B4"/>
    <mergeCell ref="C2:C4"/>
    <mergeCell ref="F2:F4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sqref="A1:B1"/>
    </sheetView>
  </sheetViews>
  <sheetFormatPr defaultRowHeight="14.25"/>
  <cols>
    <col min="1" max="1" width="13.875" bestFit="1" customWidth="1"/>
    <col min="2" max="2" width="11.625" bestFit="1" customWidth="1"/>
    <col min="3" max="3" width="9.875" bestFit="1" customWidth="1"/>
    <col min="4" max="4" width="16.125" bestFit="1" customWidth="1"/>
    <col min="5" max="5" width="7.375" bestFit="1" customWidth="1"/>
    <col min="7" max="7" width="6.375" bestFit="1" customWidth="1"/>
    <col min="8" max="8" width="27" bestFit="1" customWidth="1"/>
  </cols>
  <sheetData>
    <row r="1" spans="1:8" ht="15">
      <c r="A1" s="53" t="s">
        <v>277</v>
      </c>
      <c r="B1" s="53"/>
      <c r="C1" s="56" t="s">
        <v>270</v>
      </c>
      <c r="D1" s="56" t="s">
        <v>271</v>
      </c>
      <c r="E1" s="6"/>
      <c r="F1" s="53" t="s">
        <v>270</v>
      </c>
      <c r="G1" s="53"/>
      <c r="H1" s="37" t="s">
        <v>276</v>
      </c>
    </row>
    <row r="2" spans="1:8" ht="15">
      <c r="A2" s="37" t="s">
        <v>77</v>
      </c>
      <c r="B2" s="37" t="s">
        <v>78</v>
      </c>
      <c r="C2" s="56"/>
      <c r="D2" s="56"/>
      <c r="E2" s="6"/>
      <c r="F2" s="4" t="s">
        <v>274</v>
      </c>
      <c r="G2" s="8">
        <v>4500</v>
      </c>
      <c r="H2" s="2" t="s">
        <v>272</v>
      </c>
    </row>
    <row r="3" spans="1:8" ht="15">
      <c r="A3" s="11" t="s">
        <v>90</v>
      </c>
      <c r="B3" s="11" t="s">
        <v>91</v>
      </c>
      <c r="C3" s="12">
        <v>5930</v>
      </c>
      <c r="D3" s="11"/>
      <c r="E3" s="6"/>
      <c r="F3" s="4" t="s">
        <v>275</v>
      </c>
      <c r="G3" s="8">
        <v>4500</v>
      </c>
      <c r="H3" s="9">
        <v>0.12</v>
      </c>
    </row>
    <row r="4" spans="1:8" ht="15">
      <c r="A4" s="2" t="s">
        <v>114</v>
      </c>
      <c r="B4" s="2" t="s">
        <v>93</v>
      </c>
      <c r="C4" s="7">
        <v>2060</v>
      </c>
      <c r="D4" s="2"/>
      <c r="E4" s="6"/>
      <c r="F4" s="6"/>
      <c r="G4" s="6"/>
    </row>
    <row r="5" spans="1:8" ht="15">
      <c r="A5" s="2" t="s">
        <v>112</v>
      </c>
      <c r="B5" s="2" t="s">
        <v>113</v>
      </c>
      <c r="C5" s="7">
        <v>4720</v>
      </c>
      <c r="D5" s="2"/>
      <c r="E5" s="6"/>
      <c r="F5" s="6"/>
      <c r="G5" s="6"/>
    </row>
    <row r="6" spans="1:8" ht="15">
      <c r="A6" s="2" t="s">
        <v>153</v>
      </c>
      <c r="B6" s="2" t="s">
        <v>154</v>
      </c>
      <c r="C6" s="7">
        <v>3970</v>
      </c>
      <c r="D6" s="2"/>
      <c r="E6" s="6"/>
      <c r="F6" s="6"/>
      <c r="G6" s="6"/>
    </row>
    <row r="7" spans="1:8" ht="15">
      <c r="A7" s="2" t="s">
        <v>167</v>
      </c>
      <c r="B7" s="2" t="s">
        <v>168</v>
      </c>
      <c r="C7" s="7">
        <v>4110</v>
      </c>
      <c r="D7" s="2"/>
      <c r="E7" s="6"/>
      <c r="F7" s="6"/>
      <c r="G7" s="6"/>
    </row>
    <row r="8" spans="1:8" ht="15">
      <c r="A8" s="2" t="s">
        <v>100</v>
      </c>
      <c r="B8" s="2" t="s">
        <v>101</v>
      </c>
      <c r="C8" s="7">
        <v>6500</v>
      </c>
      <c r="D8" s="2"/>
      <c r="E8" s="6"/>
      <c r="F8" s="6"/>
      <c r="G8" s="6"/>
    </row>
    <row r="9" spans="1:8" ht="15">
      <c r="A9" s="2" t="s">
        <v>92</v>
      </c>
      <c r="B9" s="2" t="s">
        <v>93</v>
      </c>
      <c r="C9" s="7">
        <v>9420</v>
      </c>
      <c r="D9" s="2"/>
      <c r="E9" s="6"/>
      <c r="F9" s="6"/>
      <c r="G9" s="6"/>
    </row>
    <row r="10" spans="1:8" ht="15">
      <c r="A10" s="2" t="s">
        <v>119</v>
      </c>
      <c r="B10" s="2" t="s">
        <v>120</v>
      </c>
      <c r="C10" s="7">
        <v>6870</v>
      </c>
      <c r="D10" s="2"/>
      <c r="E10" s="6"/>
      <c r="F10" s="6"/>
      <c r="G10" s="6"/>
    </row>
    <row r="11" spans="1:8" ht="15">
      <c r="A11" s="2" t="s">
        <v>123</v>
      </c>
      <c r="B11" s="2" t="s">
        <v>124</v>
      </c>
      <c r="C11" s="7">
        <v>9410</v>
      </c>
      <c r="D11" s="2"/>
      <c r="E11" s="6"/>
      <c r="F11" s="6"/>
      <c r="G11" s="6"/>
    </row>
    <row r="12" spans="1:8" ht="15">
      <c r="A12" s="2" t="s">
        <v>151</v>
      </c>
      <c r="B12" s="2" t="s">
        <v>152</v>
      </c>
      <c r="C12" s="7">
        <v>4430</v>
      </c>
      <c r="D12" s="2"/>
      <c r="E12" s="6"/>
      <c r="F12" s="6"/>
      <c r="G12" s="6"/>
    </row>
    <row r="13" spans="1:8" ht="15">
      <c r="A13" s="2" t="s">
        <v>98</v>
      </c>
      <c r="B13" s="2" t="s">
        <v>99</v>
      </c>
      <c r="C13" s="7">
        <v>8370</v>
      </c>
      <c r="D13" s="2"/>
      <c r="E13" s="6"/>
      <c r="F13" s="6"/>
      <c r="G13" s="6"/>
    </row>
    <row r="14" spans="1:8" ht="15">
      <c r="A14" s="2" t="s">
        <v>102</v>
      </c>
      <c r="B14" s="2" t="s">
        <v>103</v>
      </c>
      <c r="C14" s="7">
        <v>7630</v>
      </c>
      <c r="D14" s="2"/>
      <c r="E14" s="6"/>
      <c r="F14" s="6"/>
      <c r="G14" s="6"/>
    </row>
    <row r="15" spans="1:8" ht="15">
      <c r="A15" s="2" t="s">
        <v>133</v>
      </c>
      <c r="B15" s="2" t="s">
        <v>134</v>
      </c>
      <c r="C15" s="7">
        <v>5260</v>
      </c>
      <c r="D15" s="2"/>
      <c r="E15" s="6"/>
      <c r="F15" s="6"/>
      <c r="G15" s="6"/>
    </row>
    <row r="16" spans="1:8" ht="15">
      <c r="A16" s="2" t="s">
        <v>137</v>
      </c>
      <c r="B16" s="2" t="s">
        <v>138</v>
      </c>
      <c r="C16" s="7">
        <v>2780</v>
      </c>
      <c r="D16" s="2"/>
      <c r="E16" s="6"/>
      <c r="F16" s="6"/>
      <c r="G16" s="6"/>
    </row>
    <row r="17" spans="1:7" ht="15">
      <c r="A17" s="2" t="s">
        <v>147</v>
      </c>
      <c r="B17" s="2" t="s">
        <v>148</v>
      </c>
      <c r="C17" s="7">
        <v>6110</v>
      </c>
      <c r="D17" s="2"/>
      <c r="E17" s="6"/>
      <c r="F17" s="6"/>
      <c r="G17" s="6"/>
    </row>
    <row r="18" spans="1:7" ht="15">
      <c r="A18" s="2" t="s">
        <v>88</v>
      </c>
      <c r="B18" s="2" t="s">
        <v>89</v>
      </c>
      <c r="C18" s="7">
        <v>8960</v>
      </c>
      <c r="D18" s="2"/>
      <c r="E18" s="6"/>
      <c r="F18" s="6"/>
      <c r="G18" s="6"/>
    </row>
    <row r="19" spans="1:7" ht="15">
      <c r="A19" s="2" t="s">
        <v>163</v>
      </c>
      <c r="B19" s="2" t="s">
        <v>164</v>
      </c>
      <c r="C19" s="7">
        <v>9000</v>
      </c>
      <c r="D19" s="2"/>
      <c r="E19" s="6"/>
      <c r="F19" s="6"/>
      <c r="G19" s="6"/>
    </row>
    <row r="20" spans="1:7" ht="15">
      <c r="A20" s="2" t="s">
        <v>86</v>
      </c>
      <c r="B20" s="2" t="s">
        <v>87</v>
      </c>
      <c r="C20" s="7">
        <v>4210</v>
      </c>
      <c r="D20" s="2"/>
      <c r="E20" s="6"/>
      <c r="F20" s="6"/>
      <c r="G20" s="6"/>
    </row>
    <row r="21" spans="1:7" ht="15">
      <c r="A21" s="2" t="s">
        <v>135</v>
      </c>
      <c r="B21" s="2" t="s">
        <v>136</v>
      </c>
      <c r="C21" s="7">
        <v>4210</v>
      </c>
      <c r="D21" s="2"/>
      <c r="E21" s="6"/>
      <c r="F21" s="6"/>
      <c r="G21" s="6"/>
    </row>
    <row r="22" spans="1:7" ht="15">
      <c r="A22" s="2" t="s">
        <v>108</v>
      </c>
      <c r="B22" s="2" t="s">
        <v>109</v>
      </c>
      <c r="C22" s="7">
        <v>9950</v>
      </c>
      <c r="D22" s="2"/>
      <c r="E22" s="6"/>
      <c r="F22" s="6"/>
      <c r="G22" s="6"/>
    </row>
    <row r="23" spans="1:7" ht="15">
      <c r="A23" s="2" t="s">
        <v>139</v>
      </c>
      <c r="B23" s="2" t="s">
        <v>140</v>
      </c>
      <c r="C23" s="7">
        <v>7840</v>
      </c>
      <c r="D23" s="2"/>
      <c r="E23" s="6"/>
      <c r="F23" s="6"/>
      <c r="G23" s="6"/>
    </row>
    <row r="24" spans="1:7" ht="15">
      <c r="A24" s="2" t="s">
        <v>94</v>
      </c>
      <c r="B24" s="2" t="s">
        <v>95</v>
      </c>
      <c r="C24" s="7">
        <v>4590</v>
      </c>
      <c r="D24" s="2"/>
      <c r="E24" s="6"/>
      <c r="F24" s="6"/>
      <c r="G24" s="6"/>
    </row>
    <row r="25" spans="1:7" ht="15">
      <c r="A25" s="2" t="s">
        <v>149</v>
      </c>
      <c r="B25" s="2" t="s">
        <v>150</v>
      </c>
      <c r="C25" s="7">
        <v>2050</v>
      </c>
      <c r="D25" s="2"/>
      <c r="E25" s="6"/>
      <c r="F25" s="6"/>
      <c r="G25" s="6"/>
    </row>
    <row r="26" spans="1:7" ht="15">
      <c r="A26" s="2" t="s">
        <v>155</v>
      </c>
      <c r="B26" s="2" t="s">
        <v>156</v>
      </c>
      <c r="C26" s="7">
        <v>2810</v>
      </c>
      <c r="D26" s="2"/>
      <c r="E26" s="6"/>
      <c r="F26" s="6"/>
      <c r="G26" s="6"/>
    </row>
    <row r="27" spans="1:7" ht="15">
      <c r="A27" s="2" t="s">
        <v>161</v>
      </c>
      <c r="B27" s="2" t="s">
        <v>162</v>
      </c>
      <c r="C27" s="7">
        <v>5050</v>
      </c>
      <c r="D27" s="2"/>
      <c r="E27" s="6"/>
      <c r="F27" s="6"/>
      <c r="G27" s="6"/>
    </row>
    <row r="28" spans="1:7" ht="15">
      <c r="A28" s="2" t="s">
        <v>131</v>
      </c>
      <c r="B28" s="2" t="s">
        <v>132</v>
      </c>
      <c r="C28" s="7">
        <v>2350</v>
      </c>
      <c r="D28" s="2"/>
      <c r="E28" s="6"/>
      <c r="F28" s="6"/>
      <c r="G28" s="6"/>
    </row>
    <row r="29" spans="1:7" ht="15">
      <c r="A29" s="2" t="s">
        <v>143</v>
      </c>
      <c r="B29" s="2" t="s">
        <v>144</v>
      </c>
      <c r="C29" s="7">
        <v>2120</v>
      </c>
      <c r="D29" s="2"/>
      <c r="E29" s="6"/>
      <c r="F29" s="6"/>
      <c r="G29" s="6"/>
    </row>
    <row r="30" spans="1:7" ht="15">
      <c r="A30" s="2" t="s">
        <v>104</v>
      </c>
      <c r="B30" s="2" t="s">
        <v>105</v>
      </c>
      <c r="C30" s="7">
        <v>3810</v>
      </c>
      <c r="D30" s="2"/>
      <c r="E30" s="6"/>
      <c r="F30" s="6"/>
      <c r="G30" s="6"/>
    </row>
    <row r="31" spans="1:7" ht="15">
      <c r="A31" s="2" t="s">
        <v>106</v>
      </c>
      <c r="B31" s="2" t="s">
        <v>107</v>
      </c>
      <c r="C31" s="7">
        <v>3570</v>
      </c>
      <c r="D31" s="2"/>
      <c r="E31" s="6"/>
      <c r="F31" s="6"/>
      <c r="G31" s="6"/>
    </row>
    <row r="32" spans="1:7" ht="15">
      <c r="A32" s="2" t="s">
        <v>159</v>
      </c>
      <c r="B32" s="2" t="s">
        <v>160</v>
      </c>
      <c r="C32" s="7">
        <v>8250</v>
      </c>
      <c r="D32" s="2"/>
      <c r="E32" s="6"/>
      <c r="F32" s="6"/>
      <c r="G32" s="6"/>
    </row>
    <row r="33" spans="1:7" ht="15">
      <c r="A33" s="2" t="s">
        <v>125</v>
      </c>
      <c r="B33" s="2" t="s">
        <v>126</v>
      </c>
      <c r="C33" s="7">
        <v>7170</v>
      </c>
      <c r="D33" s="2"/>
      <c r="E33" s="6"/>
      <c r="F33" s="6"/>
      <c r="G33" s="6"/>
    </row>
    <row r="34" spans="1:7" ht="15">
      <c r="A34" s="2" t="s">
        <v>141</v>
      </c>
      <c r="B34" s="2" t="s">
        <v>142</v>
      </c>
      <c r="C34" s="7">
        <v>8150</v>
      </c>
      <c r="D34" s="2"/>
      <c r="E34" s="6"/>
      <c r="F34" s="6"/>
      <c r="G34" s="6"/>
    </row>
    <row r="35" spans="1:7" ht="15">
      <c r="A35" s="2" t="s">
        <v>115</v>
      </c>
      <c r="B35" s="2" t="s">
        <v>116</v>
      </c>
      <c r="C35" s="7">
        <v>5780</v>
      </c>
      <c r="D35" s="2"/>
      <c r="E35" s="6"/>
      <c r="F35" s="6"/>
      <c r="G35" s="6"/>
    </row>
    <row r="36" spans="1:7" ht="15">
      <c r="A36" s="2" t="s">
        <v>84</v>
      </c>
      <c r="B36" s="2" t="s">
        <v>85</v>
      </c>
      <c r="C36" s="7">
        <v>8520</v>
      </c>
      <c r="D36" s="2"/>
      <c r="E36" s="6"/>
      <c r="F36" s="6"/>
      <c r="G36" s="6"/>
    </row>
    <row r="37" spans="1:7" ht="15">
      <c r="A37" s="2" t="s">
        <v>157</v>
      </c>
      <c r="B37" s="2" t="s">
        <v>158</v>
      </c>
      <c r="C37" s="7">
        <v>7930</v>
      </c>
      <c r="D37" s="2"/>
      <c r="E37" s="6"/>
      <c r="F37" s="6"/>
      <c r="G37" s="6"/>
    </row>
    <row r="38" spans="1:7" ht="15">
      <c r="A38" s="2" t="s">
        <v>127</v>
      </c>
      <c r="B38" s="2" t="s">
        <v>128</v>
      </c>
      <c r="C38" s="7">
        <v>8470</v>
      </c>
      <c r="D38" s="2"/>
      <c r="E38" s="6"/>
      <c r="F38" s="6"/>
      <c r="G38" s="6"/>
    </row>
    <row r="39" spans="1:7" ht="15">
      <c r="A39" s="2" t="s">
        <v>96</v>
      </c>
      <c r="B39" s="2" t="s">
        <v>97</v>
      </c>
      <c r="C39" s="7">
        <v>5250</v>
      </c>
      <c r="D39" s="2"/>
      <c r="E39" s="6"/>
      <c r="F39" s="6"/>
      <c r="G39" s="6"/>
    </row>
    <row r="40" spans="1:7" ht="15">
      <c r="A40" s="2" t="s">
        <v>121</v>
      </c>
      <c r="B40" s="2" t="s">
        <v>122</v>
      </c>
      <c r="C40" s="7">
        <v>8050</v>
      </c>
      <c r="D40" s="2"/>
      <c r="E40" s="6"/>
      <c r="F40" s="6"/>
      <c r="G40" s="6"/>
    </row>
    <row r="41" spans="1:7" ht="15">
      <c r="A41" s="2" t="s">
        <v>117</v>
      </c>
      <c r="B41" s="2" t="s">
        <v>118</v>
      </c>
      <c r="C41" s="7">
        <v>6620</v>
      </c>
      <c r="D41" s="2"/>
      <c r="E41" s="6"/>
      <c r="F41" s="6"/>
      <c r="G41" s="6"/>
    </row>
    <row r="42" spans="1:7" ht="15">
      <c r="A42" s="2" t="s">
        <v>129</v>
      </c>
      <c r="B42" s="2" t="s">
        <v>130</v>
      </c>
      <c r="C42" s="7">
        <v>3850</v>
      </c>
      <c r="D42" s="2"/>
      <c r="E42" s="6"/>
      <c r="F42" s="6"/>
      <c r="G42" s="6"/>
    </row>
    <row r="43" spans="1:7" ht="15">
      <c r="A43" s="2" t="s">
        <v>165</v>
      </c>
      <c r="B43" s="2" t="s">
        <v>166</v>
      </c>
      <c r="C43" s="7">
        <v>6450</v>
      </c>
      <c r="D43" s="2"/>
      <c r="E43" s="6"/>
      <c r="F43" s="6"/>
      <c r="G43" s="6"/>
    </row>
    <row r="44" spans="1:7" ht="15">
      <c r="A44" s="2" t="s">
        <v>145</v>
      </c>
      <c r="B44" s="2" t="s">
        <v>146</v>
      </c>
      <c r="C44" s="7">
        <v>5550</v>
      </c>
      <c r="D44" s="2"/>
      <c r="E44" s="6"/>
      <c r="F44" s="6"/>
      <c r="G44" s="6"/>
    </row>
    <row r="45" spans="1:7" ht="15">
      <c r="A45" s="2" t="s">
        <v>110</v>
      </c>
      <c r="B45" s="2" t="s">
        <v>111</v>
      </c>
      <c r="C45" s="7">
        <v>8210</v>
      </c>
      <c r="D45" s="2"/>
      <c r="E45" s="6"/>
      <c r="F45" s="6"/>
      <c r="G45" s="6"/>
    </row>
    <row r="46" spans="1:7" ht="15">
      <c r="A46" s="6"/>
      <c r="B46" s="6"/>
      <c r="C46" s="6"/>
      <c r="D46" s="10"/>
      <c r="E46" s="6"/>
      <c r="F46" s="6"/>
      <c r="G46" s="6"/>
    </row>
    <row r="47" spans="1:7" ht="15">
      <c r="A47" s="54" t="s">
        <v>273</v>
      </c>
      <c r="B47" s="55"/>
      <c r="C47" s="13"/>
      <c r="D47" s="6"/>
      <c r="E47" s="6"/>
      <c r="F47" s="6"/>
      <c r="G47" s="6"/>
    </row>
    <row r="48" spans="1:7" ht="30.75" customHeight="1">
      <c r="A48" s="54" t="s">
        <v>278</v>
      </c>
      <c r="B48" s="55"/>
      <c r="C48" s="2"/>
      <c r="D48" s="6"/>
      <c r="E48" s="6"/>
      <c r="F48" s="6"/>
      <c r="G48" s="6"/>
    </row>
  </sheetData>
  <sortState ref="A8:B50">
    <sortCondition ref="A8:A50"/>
  </sortState>
  <mergeCells count="6">
    <mergeCell ref="F1:G1"/>
    <mergeCell ref="A47:B47"/>
    <mergeCell ref="A48:B48"/>
    <mergeCell ref="A1:B1"/>
    <mergeCell ref="C1:C2"/>
    <mergeCell ref="D1: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C44" sqref="C44"/>
    </sheetView>
  </sheetViews>
  <sheetFormatPr defaultRowHeight="14.25"/>
  <cols>
    <col min="1" max="1" width="12" bestFit="1" customWidth="1"/>
    <col min="2" max="2" width="11.25" bestFit="1" customWidth="1"/>
    <col min="3" max="3" width="14.25" customWidth="1"/>
    <col min="4" max="4" width="20.5" bestFit="1" customWidth="1"/>
    <col min="5" max="5" width="22.25" customWidth="1"/>
    <col min="6" max="6" width="9.375" customWidth="1"/>
    <col min="7" max="7" width="8.375" customWidth="1"/>
    <col min="8" max="8" width="6.875" customWidth="1"/>
    <col min="9" max="9" width="18.625" customWidth="1"/>
  </cols>
  <sheetData>
    <row r="1" spans="1:9">
      <c r="A1" s="53" t="s">
        <v>277</v>
      </c>
      <c r="B1" s="53"/>
      <c r="C1" s="60" t="s">
        <v>82</v>
      </c>
      <c r="D1" s="60" t="s">
        <v>81</v>
      </c>
      <c r="E1" s="61" t="s">
        <v>308</v>
      </c>
      <c r="G1" s="57" t="s">
        <v>81</v>
      </c>
      <c r="H1" s="57"/>
      <c r="I1" s="57" t="s">
        <v>83</v>
      </c>
    </row>
    <row r="2" spans="1:9">
      <c r="A2" s="36" t="s">
        <v>77</v>
      </c>
      <c r="B2" s="36" t="s">
        <v>78</v>
      </c>
      <c r="C2" s="60"/>
      <c r="D2" s="60"/>
      <c r="E2" s="62"/>
      <c r="G2" s="57"/>
      <c r="H2" s="57"/>
      <c r="I2" s="57"/>
    </row>
    <row r="3" spans="1:9" ht="15">
      <c r="A3" s="2" t="s">
        <v>63</v>
      </c>
      <c r="B3" s="2" t="s">
        <v>62</v>
      </c>
      <c r="C3" s="3">
        <v>3989</v>
      </c>
      <c r="D3" s="2">
        <v>900</v>
      </c>
      <c r="E3" s="2"/>
      <c r="G3" s="22" t="s">
        <v>292</v>
      </c>
      <c r="H3" s="23">
        <v>900</v>
      </c>
      <c r="I3" s="5">
        <v>0.52139999999999997</v>
      </c>
    </row>
    <row r="4" spans="1:9" ht="15">
      <c r="A4" s="2" t="s">
        <v>37</v>
      </c>
      <c r="B4" s="2" t="s">
        <v>36</v>
      </c>
      <c r="C4" s="3">
        <v>4585</v>
      </c>
      <c r="D4" s="2">
        <v>1800</v>
      </c>
      <c r="E4" s="2"/>
      <c r="G4" s="22" t="s">
        <v>275</v>
      </c>
      <c r="H4" s="23">
        <v>900</v>
      </c>
      <c r="I4" s="5">
        <v>0.83579999999999999</v>
      </c>
    </row>
    <row r="5" spans="1:9" ht="15">
      <c r="A5" s="2" t="s">
        <v>9</v>
      </c>
      <c r="B5" s="2" t="s">
        <v>8</v>
      </c>
      <c r="C5" s="3">
        <v>4686</v>
      </c>
      <c r="D5" s="2">
        <v>700</v>
      </c>
      <c r="E5" s="2"/>
    </row>
    <row r="6" spans="1:9" ht="15">
      <c r="A6" s="2" t="s">
        <v>3</v>
      </c>
      <c r="B6" s="2" t="s">
        <v>2</v>
      </c>
      <c r="C6" s="3">
        <v>4997</v>
      </c>
      <c r="D6" s="2">
        <v>1800</v>
      </c>
      <c r="E6" s="2"/>
    </row>
    <row r="7" spans="1:9" ht="15">
      <c r="A7" s="2" t="s">
        <v>76</v>
      </c>
      <c r="B7" s="2" t="s">
        <v>75</v>
      </c>
      <c r="C7" s="3">
        <v>4378</v>
      </c>
      <c r="D7" s="2">
        <v>900</v>
      </c>
      <c r="E7" s="2"/>
      <c r="F7" s="21"/>
    </row>
    <row r="8" spans="1:9" ht="15">
      <c r="A8" s="2" t="s">
        <v>13</v>
      </c>
      <c r="B8" s="2" t="s">
        <v>12</v>
      </c>
      <c r="C8" s="3">
        <v>4785</v>
      </c>
      <c r="D8" s="2">
        <v>900</v>
      </c>
      <c r="E8" s="2"/>
      <c r="F8" s="21"/>
    </row>
    <row r="9" spans="1:9" ht="15">
      <c r="A9" s="2" t="s">
        <v>43</v>
      </c>
      <c r="B9" s="2" t="s">
        <v>42</v>
      </c>
      <c r="C9" s="3">
        <v>4320</v>
      </c>
      <c r="D9" s="2">
        <v>2000</v>
      </c>
      <c r="E9" s="2"/>
      <c r="F9" s="21"/>
    </row>
    <row r="10" spans="1:9" ht="15">
      <c r="A10" s="2" t="s">
        <v>57</v>
      </c>
      <c r="B10" s="2" t="s">
        <v>56</v>
      </c>
      <c r="C10" s="3">
        <v>2468</v>
      </c>
      <c r="D10" s="2">
        <v>1700</v>
      </c>
      <c r="E10" s="2"/>
      <c r="F10" s="21"/>
    </row>
    <row r="11" spans="1:9" ht="15">
      <c r="A11" s="2" t="s">
        <v>33</v>
      </c>
      <c r="B11" s="2" t="s">
        <v>32</v>
      </c>
      <c r="C11" s="3">
        <v>3718</v>
      </c>
      <c r="D11" s="2">
        <v>700</v>
      </c>
      <c r="E11" s="2"/>
      <c r="F11" s="21"/>
    </row>
    <row r="12" spans="1:9" ht="15">
      <c r="A12" s="2" t="s">
        <v>17</v>
      </c>
      <c r="B12" s="2" t="s">
        <v>16</v>
      </c>
      <c r="C12" s="3">
        <v>2415</v>
      </c>
      <c r="D12" s="2">
        <v>700</v>
      </c>
      <c r="E12" s="2"/>
      <c r="F12" s="21"/>
    </row>
    <row r="13" spans="1:9" ht="15">
      <c r="A13" s="2" t="s">
        <v>80</v>
      </c>
      <c r="B13" s="2" t="s">
        <v>79</v>
      </c>
      <c r="C13" s="3">
        <v>2186</v>
      </c>
      <c r="D13" s="2">
        <v>1700</v>
      </c>
      <c r="E13" s="2"/>
      <c r="F13" s="21"/>
    </row>
    <row r="14" spans="1:9" ht="15">
      <c r="A14" s="2" t="s">
        <v>51</v>
      </c>
      <c r="B14" s="2" t="s">
        <v>50</v>
      </c>
      <c r="C14" s="3">
        <v>4377</v>
      </c>
      <c r="D14" s="2">
        <v>2000</v>
      </c>
      <c r="E14" s="2"/>
      <c r="F14" s="21"/>
    </row>
    <row r="15" spans="1:9" ht="15">
      <c r="A15" s="2" t="s">
        <v>31</v>
      </c>
      <c r="B15" s="2" t="s">
        <v>30</v>
      </c>
      <c r="C15" s="3">
        <v>4522</v>
      </c>
      <c r="D15" s="2">
        <v>900</v>
      </c>
      <c r="E15" s="2"/>
      <c r="F15" s="21"/>
    </row>
    <row r="16" spans="1:9" ht="15">
      <c r="A16" s="2" t="s">
        <v>61</v>
      </c>
      <c r="B16" s="2" t="s">
        <v>60</v>
      </c>
      <c r="C16" s="3">
        <v>4073</v>
      </c>
      <c r="D16" s="2">
        <v>900</v>
      </c>
      <c r="E16" s="2"/>
      <c r="F16" s="21"/>
    </row>
    <row r="17" spans="1:6" ht="15">
      <c r="A17" s="2" t="s">
        <v>19</v>
      </c>
      <c r="B17" s="2" t="s">
        <v>18</v>
      </c>
      <c r="C17" s="3">
        <v>2605</v>
      </c>
      <c r="D17" s="2">
        <v>1600</v>
      </c>
      <c r="E17" s="2"/>
      <c r="F17" s="21"/>
    </row>
    <row r="18" spans="1:6" ht="15">
      <c r="A18" s="2" t="s">
        <v>35</v>
      </c>
      <c r="B18" s="2" t="s">
        <v>34</v>
      </c>
      <c r="C18" s="3">
        <v>3504</v>
      </c>
      <c r="D18" s="2">
        <v>900</v>
      </c>
      <c r="E18" s="2"/>
      <c r="F18" s="21"/>
    </row>
    <row r="19" spans="1:6" ht="15">
      <c r="A19" s="2" t="s">
        <v>72</v>
      </c>
      <c r="B19" s="2" t="s">
        <v>71</v>
      </c>
      <c r="C19" s="3">
        <v>4021</v>
      </c>
      <c r="D19" s="2">
        <v>2000</v>
      </c>
      <c r="E19" s="2"/>
      <c r="F19" s="21"/>
    </row>
    <row r="20" spans="1:6" ht="15">
      <c r="A20" s="2" t="s">
        <v>45</v>
      </c>
      <c r="B20" s="2" t="s">
        <v>44</v>
      </c>
      <c r="C20" s="3">
        <v>3653</v>
      </c>
      <c r="D20" s="2">
        <v>700</v>
      </c>
      <c r="E20" s="2"/>
      <c r="F20" s="21"/>
    </row>
    <row r="21" spans="1:6" ht="15">
      <c r="A21" s="2" t="s">
        <v>47</v>
      </c>
      <c r="B21" s="2" t="s">
        <v>46</v>
      </c>
      <c r="C21" s="3">
        <v>3292</v>
      </c>
      <c r="D21" s="2">
        <v>1600</v>
      </c>
      <c r="E21" s="2"/>
      <c r="F21" s="21"/>
    </row>
    <row r="22" spans="1:6" ht="15">
      <c r="A22" s="2" t="s">
        <v>7</v>
      </c>
      <c r="B22" s="2" t="s">
        <v>6</v>
      </c>
      <c r="C22" s="3">
        <v>4516</v>
      </c>
      <c r="D22" s="2">
        <v>700</v>
      </c>
      <c r="E22" s="2"/>
      <c r="F22" s="21"/>
    </row>
    <row r="23" spans="1:6" ht="15">
      <c r="A23" s="2" t="s">
        <v>41</v>
      </c>
      <c r="B23" s="2" t="s">
        <v>40</v>
      </c>
      <c r="C23" s="3">
        <v>4962</v>
      </c>
      <c r="D23" s="2">
        <v>1600</v>
      </c>
      <c r="E23" s="2"/>
      <c r="F23" s="21"/>
    </row>
    <row r="24" spans="1:6" ht="15">
      <c r="A24" s="2" t="s">
        <v>1</v>
      </c>
      <c r="B24" s="2" t="s">
        <v>0</v>
      </c>
      <c r="C24" s="3">
        <v>2443</v>
      </c>
      <c r="D24" s="2">
        <v>2000</v>
      </c>
      <c r="E24" s="2"/>
      <c r="F24" s="21"/>
    </row>
    <row r="25" spans="1:6" ht="15">
      <c r="A25" s="2" t="s">
        <v>74</v>
      </c>
      <c r="B25" s="2" t="s">
        <v>73</v>
      </c>
      <c r="C25" s="3">
        <v>4454</v>
      </c>
      <c r="D25" s="2">
        <v>1800</v>
      </c>
      <c r="E25" s="2"/>
      <c r="F25" s="21"/>
    </row>
    <row r="26" spans="1:6" ht="15">
      <c r="A26" s="2" t="s">
        <v>53</v>
      </c>
      <c r="B26" s="2" t="s">
        <v>52</v>
      </c>
      <c r="C26" s="3">
        <v>2706</v>
      </c>
      <c r="D26" s="2">
        <v>1800</v>
      </c>
      <c r="E26" s="2"/>
      <c r="F26" s="21"/>
    </row>
    <row r="27" spans="1:6" ht="15">
      <c r="A27" s="2" t="s">
        <v>25</v>
      </c>
      <c r="B27" s="2" t="s">
        <v>24</v>
      </c>
      <c r="C27" s="3">
        <v>4393</v>
      </c>
      <c r="D27" s="2">
        <v>1600</v>
      </c>
      <c r="E27" s="2"/>
      <c r="F27" s="21"/>
    </row>
    <row r="28" spans="1:6" ht="15">
      <c r="A28" s="2" t="s">
        <v>39</v>
      </c>
      <c r="B28" s="2" t="s">
        <v>38</v>
      </c>
      <c r="C28" s="3">
        <v>4455</v>
      </c>
      <c r="D28" s="2">
        <v>2000</v>
      </c>
      <c r="E28" s="2"/>
      <c r="F28" s="21"/>
    </row>
    <row r="29" spans="1:6" ht="15">
      <c r="A29" s="2" t="s">
        <v>49</v>
      </c>
      <c r="B29" s="2" t="s">
        <v>48</v>
      </c>
      <c r="C29" s="3">
        <v>4827</v>
      </c>
      <c r="D29" s="2">
        <v>700</v>
      </c>
      <c r="E29" s="2"/>
      <c r="F29" s="21"/>
    </row>
    <row r="30" spans="1:6" ht="15">
      <c r="A30" s="2" t="s">
        <v>55</v>
      </c>
      <c r="B30" s="2" t="s">
        <v>54</v>
      </c>
      <c r="C30" s="3">
        <v>3157</v>
      </c>
      <c r="D30" s="2">
        <v>2000</v>
      </c>
      <c r="E30" s="2"/>
      <c r="F30" s="21"/>
    </row>
    <row r="31" spans="1:6" ht="15">
      <c r="A31" s="2" t="s">
        <v>11</v>
      </c>
      <c r="B31" s="2" t="s">
        <v>10</v>
      </c>
      <c r="C31" s="3">
        <v>4768</v>
      </c>
      <c r="D31" s="2">
        <v>1600</v>
      </c>
      <c r="E31" s="2"/>
      <c r="F31" s="21"/>
    </row>
    <row r="32" spans="1:6" ht="15">
      <c r="A32" s="2" t="s">
        <v>23</v>
      </c>
      <c r="B32" s="2" t="s">
        <v>22</v>
      </c>
      <c r="C32" s="3">
        <v>4561</v>
      </c>
      <c r="D32" s="2">
        <v>1800</v>
      </c>
      <c r="E32" s="2"/>
      <c r="F32" s="21"/>
    </row>
    <row r="33" spans="1:6" ht="15">
      <c r="A33" s="2" t="s">
        <v>64</v>
      </c>
      <c r="B33" s="2" t="s">
        <v>56</v>
      </c>
      <c r="C33" s="3">
        <v>2234</v>
      </c>
      <c r="D33" s="2">
        <v>700</v>
      </c>
      <c r="E33" s="2"/>
      <c r="F33" s="21"/>
    </row>
    <row r="34" spans="1:6" ht="15">
      <c r="A34" s="2" t="s">
        <v>66</v>
      </c>
      <c r="B34" s="2" t="s">
        <v>65</v>
      </c>
      <c r="C34" s="3">
        <v>4082</v>
      </c>
      <c r="D34" s="2">
        <v>900</v>
      </c>
      <c r="E34" s="2"/>
      <c r="F34" s="21"/>
    </row>
    <row r="35" spans="1:6" ht="15">
      <c r="A35" s="2" t="s">
        <v>68</v>
      </c>
      <c r="B35" s="2" t="s">
        <v>67</v>
      </c>
      <c r="C35" s="3">
        <v>2870</v>
      </c>
      <c r="D35" s="2">
        <v>700</v>
      </c>
      <c r="E35" s="2"/>
      <c r="F35" s="21"/>
    </row>
    <row r="36" spans="1:6" ht="15">
      <c r="A36" s="2" t="s">
        <v>27</v>
      </c>
      <c r="B36" s="2" t="s">
        <v>26</v>
      </c>
      <c r="C36" s="3">
        <v>4084</v>
      </c>
      <c r="D36" s="2">
        <v>2000</v>
      </c>
      <c r="E36" s="2"/>
      <c r="F36" s="21"/>
    </row>
    <row r="37" spans="1:6" ht="15">
      <c r="A37" s="2" t="s">
        <v>15</v>
      </c>
      <c r="B37" s="2" t="s">
        <v>14</v>
      </c>
      <c r="C37" s="3">
        <v>4480</v>
      </c>
      <c r="D37" s="2">
        <v>900</v>
      </c>
      <c r="E37" s="2"/>
      <c r="F37" s="21"/>
    </row>
    <row r="38" spans="1:6" ht="15">
      <c r="A38" s="2" t="s">
        <v>70</v>
      </c>
      <c r="B38" s="2" t="s">
        <v>69</v>
      </c>
      <c r="C38" s="3">
        <v>4084</v>
      </c>
      <c r="D38" s="2">
        <v>700</v>
      </c>
      <c r="E38" s="2"/>
      <c r="F38" s="21"/>
    </row>
    <row r="39" spans="1:6" ht="15">
      <c r="A39" s="2" t="s">
        <v>21</v>
      </c>
      <c r="B39" s="2" t="s">
        <v>20</v>
      </c>
      <c r="C39" s="3">
        <v>4923</v>
      </c>
      <c r="D39" s="2">
        <v>1600</v>
      </c>
      <c r="E39" s="2"/>
      <c r="F39" s="21"/>
    </row>
    <row r="40" spans="1:6" ht="15">
      <c r="A40" s="2" t="s">
        <v>5</v>
      </c>
      <c r="B40" s="2" t="s">
        <v>4</v>
      </c>
      <c r="C40" s="3">
        <v>4093</v>
      </c>
      <c r="D40" s="2">
        <v>2000</v>
      </c>
      <c r="E40" s="2"/>
      <c r="F40" s="21"/>
    </row>
    <row r="41" spans="1:6" ht="15">
      <c r="A41" s="2" t="s">
        <v>59</v>
      </c>
      <c r="B41" s="2" t="s">
        <v>58</v>
      </c>
      <c r="C41" s="3">
        <v>3043</v>
      </c>
      <c r="D41" s="2">
        <v>1700</v>
      </c>
      <c r="E41" s="2"/>
      <c r="F41" s="21"/>
    </row>
    <row r="42" spans="1:6" ht="15">
      <c r="A42" s="2" t="s">
        <v>29</v>
      </c>
      <c r="B42" s="2" t="s">
        <v>28</v>
      </c>
      <c r="C42" s="3">
        <v>4394</v>
      </c>
      <c r="D42" s="2">
        <v>900</v>
      </c>
      <c r="E42" s="2"/>
      <c r="F42" s="21"/>
    </row>
    <row r="43" spans="1:6" ht="15">
      <c r="F43" s="21"/>
    </row>
    <row r="44" spans="1:6" ht="57">
      <c r="A44" s="58" t="s">
        <v>81</v>
      </c>
      <c r="B44" s="59"/>
      <c r="C44" s="40" t="s">
        <v>309</v>
      </c>
      <c r="F44" s="21"/>
    </row>
    <row r="45" spans="1:6" ht="15">
      <c r="A45" s="4" t="s">
        <v>292</v>
      </c>
      <c r="B45" s="4">
        <v>900</v>
      </c>
      <c r="C45" s="1"/>
      <c r="F45" s="21"/>
    </row>
    <row r="46" spans="1:6" ht="15">
      <c r="A46" s="4" t="s">
        <v>275</v>
      </c>
      <c r="B46" s="4">
        <v>900</v>
      </c>
      <c r="C46" s="1"/>
      <c r="F46" s="21"/>
    </row>
    <row r="48" spans="1:6" ht="75.75" customHeight="1"/>
    <row r="49" ht="14.25" customHeight="1"/>
  </sheetData>
  <sortState ref="A2:B41">
    <sortCondition ref="A6:A45"/>
  </sortState>
  <mergeCells count="7">
    <mergeCell ref="I1:I2"/>
    <mergeCell ref="A44:B44"/>
    <mergeCell ref="A1:B1"/>
    <mergeCell ref="C1:C2"/>
    <mergeCell ref="D1:D2"/>
    <mergeCell ref="E1:E2"/>
    <mergeCell ref="G1:H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sqref="A1:D1"/>
    </sheetView>
  </sheetViews>
  <sheetFormatPr defaultRowHeight="14.25"/>
  <cols>
    <col min="1" max="1" width="12" bestFit="1" customWidth="1"/>
    <col min="2" max="2" width="16.375" bestFit="1" customWidth="1"/>
    <col min="3" max="3" width="17.625" bestFit="1" customWidth="1"/>
    <col min="4" max="4" width="13.5" customWidth="1"/>
    <col min="5" max="5" width="10.625" customWidth="1"/>
    <col min="6" max="6" width="16" bestFit="1" customWidth="1"/>
    <col min="7" max="7" width="15.875" bestFit="1" customWidth="1"/>
    <col min="9" max="9" width="37.375" bestFit="1" customWidth="1"/>
    <col min="10" max="10" width="6.375" bestFit="1" customWidth="1"/>
    <col min="11" max="11" width="12.5" bestFit="1" customWidth="1"/>
  </cols>
  <sheetData>
    <row r="1" spans="1:11">
      <c r="A1" s="53" t="s">
        <v>277</v>
      </c>
      <c r="B1" s="53"/>
      <c r="C1" s="53"/>
      <c r="D1" s="53"/>
      <c r="E1" s="56" t="s">
        <v>283</v>
      </c>
      <c r="F1" s="67" t="s">
        <v>286</v>
      </c>
      <c r="G1" s="56" t="s">
        <v>293</v>
      </c>
      <c r="I1" s="69" t="s">
        <v>288</v>
      </c>
      <c r="J1" s="56" t="s">
        <v>286</v>
      </c>
      <c r="K1" s="56"/>
    </row>
    <row r="2" spans="1:11">
      <c r="A2" s="37" t="s">
        <v>77</v>
      </c>
      <c r="B2" s="37" t="s">
        <v>78</v>
      </c>
      <c r="C2" s="37" t="s">
        <v>282</v>
      </c>
      <c r="D2" s="37" t="s">
        <v>284</v>
      </c>
      <c r="E2" s="56"/>
      <c r="F2" s="68"/>
      <c r="G2" s="56"/>
      <c r="I2" s="69"/>
      <c r="J2" s="56"/>
      <c r="K2" s="56"/>
    </row>
    <row r="3" spans="1:11" ht="15">
      <c r="A3" s="11" t="s">
        <v>220</v>
      </c>
      <c r="B3" s="11" t="s">
        <v>221</v>
      </c>
      <c r="C3" s="11" t="s">
        <v>280</v>
      </c>
      <c r="D3" s="2">
        <v>4</v>
      </c>
      <c r="E3" s="7">
        <v>4100</v>
      </c>
      <c r="F3" s="44"/>
      <c r="G3" s="2"/>
      <c r="I3" s="4" t="s">
        <v>290</v>
      </c>
      <c r="J3" s="18">
        <v>0.35</v>
      </c>
      <c r="K3" s="15" t="s">
        <v>291</v>
      </c>
    </row>
    <row r="4" spans="1:11" ht="15">
      <c r="A4" s="2" t="s">
        <v>189</v>
      </c>
      <c r="B4" s="2" t="s">
        <v>62</v>
      </c>
      <c r="C4" s="2" t="s">
        <v>279</v>
      </c>
      <c r="D4" s="2">
        <v>3</v>
      </c>
      <c r="E4" s="7">
        <v>3100</v>
      </c>
      <c r="F4" s="44"/>
      <c r="G4" s="2"/>
      <c r="I4" s="4" t="s">
        <v>289</v>
      </c>
      <c r="J4" s="20">
        <v>1000</v>
      </c>
      <c r="K4" s="19"/>
    </row>
    <row r="5" spans="1:11" ht="15">
      <c r="A5" s="2" t="s">
        <v>175</v>
      </c>
      <c r="B5" s="2" t="s">
        <v>176</v>
      </c>
      <c r="C5" s="2" t="s">
        <v>279</v>
      </c>
      <c r="D5" s="2">
        <v>5</v>
      </c>
      <c r="E5" s="7">
        <v>2800</v>
      </c>
      <c r="F5" s="44"/>
      <c r="G5" s="2"/>
      <c r="I5" s="16"/>
      <c r="J5" s="17"/>
      <c r="K5" s="14"/>
    </row>
    <row r="6" spans="1:11" ht="15">
      <c r="A6" s="2" t="s">
        <v>206</v>
      </c>
      <c r="B6" s="2" t="s">
        <v>207</v>
      </c>
      <c r="C6" s="2" t="s">
        <v>280</v>
      </c>
      <c r="D6" s="2">
        <v>3</v>
      </c>
      <c r="E6" s="7">
        <v>6400</v>
      </c>
      <c r="F6" s="44"/>
      <c r="G6" s="2"/>
      <c r="I6" s="70" t="s">
        <v>288</v>
      </c>
      <c r="J6" s="63" t="s">
        <v>293</v>
      </c>
      <c r="K6" s="64"/>
    </row>
    <row r="7" spans="1:11" ht="15">
      <c r="A7" s="2" t="s">
        <v>259</v>
      </c>
      <c r="B7" s="2" t="s">
        <v>260</v>
      </c>
      <c r="C7" s="2" t="s">
        <v>281</v>
      </c>
      <c r="D7" s="4" t="s">
        <v>287</v>
      </c>
      <c r="E7" s="7">
        <v>1000</v>
      </c>
      <c r="F7" s="44"/>
      <c r="G7" s="2"/>
      <c r="I7" s="71"/>
      <c r="J7" s="65"/>
      <c r="K7" s="66"/>
    </row>
    <row r="8" spans="1:11" ht="15">
      <c r="A8" s="2" t="s">
        <v>233</v>
      </c>
      <c r="B8" s="2" t="s">
        <v>234</v>
      </c>
      <c r="C8" s="2" t="s">
        <v>280</v>
      </c>
      <c r="D8" s="2">
        <v>3</v>
      </c>
      <c r="E8" s="7">
        <v>6000</v>
      </c>
      <c r="F8" s="44"/>
      <c r="G8" s="2"/>
      <c r="I8" s="4" t="s">
        <v>296</v>
      </c>
      <c r="J8" s="24" t="s">
        <v>294</v>
      </c>
      <c r="K8" s="19"/>
    </row>
    <row r="9" spans="1:11" ht="15">
      <c r="A9" s="2" t="s">
        <v>241</v>
      </c>
      <c r="B9" s="2" t="s">
        <v>242</v>
      </c>
      <c r="C9" s="2" t="s">
        <v>280</v>
      </c>
      <c r="D9" s="2">
        <v>2</v>
      </c>
      <c r="E9" s="7">
        <v>4000</v>
      </c>
      <c r="F9" s="44"/>
      <c r="G9" s="2"/>
      <c r="I9" s="4" t="s">
        <v>289</v>
      </c>
      <c r="J9" s="24" t="s">
        <v>295</v>
      </c>
      <c r="K9" s="19"/>
    </row>
    <row r="10" spans="1:11" ht="15">
      <c r="A10" s="2" t="s">
        <v>249</v>
      </c>
      <c r="B10" s="2" t="s">
        <v>250</v>
      </c>
      <c r="C10" s="2" t="s">
        <v>280</v>
      </c>
      <c r="D10" s="2">
        <v>1</v>
      </c>
      <c r="E10" s="7">
        <v>2700</v>
      </c>
      <c r="F10" s="44"/>
      <c r="G10" s="2"/>
    </row>
    <row r="11" spans="1:11" ht="15">
      <c r="A11" s="2" t="s">
        <v>200</v>
      </c>
      <c r="B11" s="2" t="s">
        <v>201</v>
      </c>
      <c r="C11" s="2" t="s">
        <v>279</v>
      </c>
      <c r="D11" s="2">
        <v>7</v>
      </c>
      <c r="E11" s="7">
        <v>3400</v>
      </c>
      <c r="F11" s="44"/>
      <c r="G11" s="2"/>
    </row>
    <row r="12" spans="1:11" ht="15">
      <c r="A12" s="2" t="s">
        <v>182</v>
      </c>
      <c r="B12" s="2" t="s">
        <v>183</v>
      </c>
      <c r="C12" s="2" t="s">
        <v>279</v>
      </c>
      <c r="D12" s="2">
        <v>3</v>
      </c>
      <c r="E12" s="7">
        <v>3400</v>
      </c>
      <c r="F12" s="44"/>
      <c r="G12" s="2"/>
    </row>
    <row r="13" spans="1:11" ht="15">
      <c r="A13" s="2" t="s">
        <v>266</v>
      </c>
      <c r="B13" s="2" t="s">
        <v>267</v>
      </c>
      <c r="C13" s="2" t="s">
        <v>281</v>
      </c>
      <c r="D13" s="4" t="s">
        <v>287</v>
      </c>
      <c r="E13" s="7">
        <v>1000</v>
      </c>
      <c r="F13" s="44"/>
      <c r="G13" s="2"/>
    </row>
    <row r="14" spans="1:11" ht="15">
      <c r="A14" s="2" t="s">
        <v>261</v>
      </c>
      <c r="B14" s="2" t="s">
        <v>262</v>
      </c>
      <c r="C14" s="2" t="s">
        <v>281</v>
      </c>
      <c r="D14" s="4" t="s">
        <v>287</v>
      </c>
      <c r="E14" s="7">
        <v>1000</v>
      </c>
      <c r="F14" s="44"/>
      <c r="G14" s="2"/>
    </row>
    <row r="15" spans="1:11" ht="15">
      <c r="A15" s="2" t="s">
        <v>218</v>
      </c>
      <c r="B15" s="2" t="s">
        <v>219</v>
      </c>
      <c r="C15" s="2" t="s">
        <v>280</v>
      </c>
      <c r="D15" s="2">
        <v>2</v>
      </c>
      <c r="E15" s="7">
        <v>2800</v>
      </c>
      <c r="F15" s="44"/>
      <c r="G15" s="2"/>
    </row>
    <row r="16" spans="1:11" ht="15">
      <c r="A16" s="2" t="s">
        <v>192</v>
      </c>
      <c r="B16" s="2" t="s">
        <v>193</v>
      </c>
      <c r="C16" s="2" t="s">
        <v>280</v>
      </c>
      <c r="D16" s="2">
        <v>6</v>
      </c>
      <c r="E16" s="7">
        <v>5500</v>
      </c>
      <c r="F16" s="44"/>
      <c r="G16" s="2"/>
    </row>
    <row r="17" spans="1:7" ht="15">
      <c r="A17" s="2" t="s">
        <v>223</v>
      </c>
      <c r="B17" s="2" t="s">
        <v>224</v>
      </c>
      <c r="C17" s="2" t="s">
        <v>280</v>
      </c>
      <c r="D17" s="2">
        <v>2</v>
      </c>
      <c r="E17" s="7">
        <v>6100</v>
      </c>
      <c r="F17" s="44"/>
      <c r="G17" s="2"/>
    </row>
    <row r="18" spans="1:7" ht="15">
      <c r="A18" s="2" t="s">
        <v>251</v>
      </c>
      <c r="B18" s="2" t="s">
        <v>252</v>
      </c>
      <c r="C18" s="2" t="s">
        <v>280</v>
      </c>
      <c r="D18" s="2">
        <v>2</v>
      </c>
      <c r="E18" s="7">
        <v>6300</v>
      </c>
      <c r="F18" s="44"/>
      <c r="G18" s="2"/>
    </row>
    <row r="19" spans="1:7" ht="15">
      <c r="A19" s="2" t="s">
        <v>171</v>
      </c>
      <c r="B19" s="2" t="s">
        <v>172</v>
      </c>
      <c r="C19" s="2" t="s">
        <v>279</v>
      </c>
      <c r="D19" s="2">
        <v>5</v>
      </c>
      <c r="E19" s="7">
        <v>6100</v>
      </c>
      <c r="F19" s="44"/>
      <c r="G19" s="2"/>
    </row>
    <row r="20" spans="1:7" ht="15">
      <c r="A20" s="2" t="s">
        <v>177</v>
      </c>
      <c r="B20" s="2" t="s">
        <v>178</v>
      </c>
      <c r="C20" s="2" t="s">
        <v>279</v>
      </c>
      <c r="D20" s="2">
        <v>2</v>
      </c>
      <c r="E20" s="7">
        <v>3500</v>
      </c>
      <c r="F20" s="44"/>
      <c r="G20" s="2"/>
    </row>
    <row r="21" spans="1:7" ht="15">
      <c r="A21" s="2" t="s">
        <v>210</v>
      </c>
      <c r="B21" s="2" t="s">
        <v>211</v>
      </c>
      <c r="C21" s="2" t="s">
        <v>280</v>
      </c>
      <c r="D21" s="2">
        <v>3</v>
      </c>
      <c r="E21" s="7">
        <v>4900</v>
      </c>
      <c r="F21" s="44"/>
      <c r="G21" s="2"/>
    </row>
    <row r="22" spans="1:7" ht="15">
      <c r="A22" s="2" t="s">
        <v>245</v>
      </c>
      <c r="B22" s="2" t="s">
        <v>246</v>
      </c>
      <c r="C22" s="2" t="s">
        <v>280</v>
      </c>
      <c r="D22" s="2">
        <v>7</v>
      </c>
      <c r="E22" s="7">
        <v>5400</v>
      </c>
      <c r="F22" s="44"/>
      <c r="G22" s="2"/>
    </row>
    <row r="23" spans="1:7" ht="15">
      <c r="A23" s="2" t="s">
        <v>264</v>
      </c>
      <c r="B23" s="2" t="s">
        <v>265</v>
      </c>
      <c r="C23" s="2" t="s">
        <v>281</v>
      </c>
      <c r="D23" s="4" t="s">
        <v>287</v>
      </c>
      <c r="E23" s="7">
        <v>1500</v>
      </c>
      <c r="F23" s="44"/>
      <c r="G23" s="2"/>
    </row>
    <row r="24" spans="1:7" ht="15">
      <c r="A24" s="2" t="s">
        <v>225</v>
      </c>
      <c r="B24" s="2" t="s">
        <v>226</v>
      </c>
      <c r="C24" s="2" t="s">
        <v>280</v>
      </c>
      <c r="D24" s="2">
        <v>4</v>
      </c>
      <c r="E24" s="7">
        <v>6300</v>
      </c>
      <c r="F24" s="44"/>
      <c r="G24" s="2"/>
    </row>
    <row r="25" spans="1:7" ht="15">
      <c r="A25" s="2" t="s">
        <v>186</v>
      </c>
      <c r="B25" s="2" t="s">
        <v>187</v>
      </c>
      <c r="C25" s="2" t="s">
        <v>279</v>
      </c>
      <c r="D25" s="2">
        <v>4</v>
      </c>
      <c r="E25" s="7">
        <v>4400</v>
      </c>
      <c r="F25" s="44"/>
      <c r="G25" s="2"/>
    </row>
    <row r="26" spans="1:7" ht="15">
      <c r="A26" s="2" t="s">
        <v>239</v>
      </c>
      <c r="B26" s="2" t="s">
        <v>240</v>
      </c>
      <c r="C26" s="2" t="s">
        <v>280</v>
      </c>
      <c r="D26" s="2">
        <v>5</v>
      </c>
      <c r="E26" s="7">
        <v>4800</v>
      </c>
      <c r="F26" s="44"/>
      <c r="G26" s="2"/>
    </row>
    <row r="27" spans="1:7" ht="15">
      <c r="A27" s="2" t="s">
        <v>237</v>
      </c>
      <c r="B27" s="2" t="s">
        <v>238</v>
      </c>
      <c r="C27" s="2" t="s">
        <v>280</v>
      </c>
      <c r="D27" s="2">
        <v>4</v>
      </c>
      <c r="E27" s="7">
        <v>5900</v>
      </c>
      <c r="F27" s="44"/>
      <c r="G27" s="2"/>
    </row>
    <row r="28" spans="1:7" ht="15">
      <c r="A28" s="2" t="s">
        <v>179</v>
      </c>
      <c r="B28" s="2" t="s">
        <v>36</v>
      </c>
      <c r="C28" s="2" t="s">
        <v>279</v>
      </c>
      <c r="D28" s="2">
        <v>7</v>
      </c>
      <c r="E28" s="7">
        <v>5700</v>
      </c>
      <c r="F28" s="44"/>
      <c r="G28" s="2"/>
    </row>
    <row r="29" spans="1:7" ht="15">
      <c r="A29" s="2" t="s">
        <v>257</v>
      </c>
      <c r="B29" s="2" t="s">
        <v>258</v>
      </c>
      <c r="C29" s="2" t="s">
        <v>281</v>
      </c>
      <c r="D29" s="4" t="s">
        <v>287</v>
      </c>
      <c r="E29" s="7">
        <v>1500</v>
      </c>
      <c r="F29" s="44"/>
      <c r="G29" s="2"/>
    </row>
    <row r="30" spans="1:7" ht="15">
      <c r="A30" s="2" t="s">
        <v>255</v>
      </c>
      <c r="B30" s="2" t="s">
        <v>256</v>
      </c>
      <c r="C30" s="2" t="s">
        <v>280</v>
      </c>
      <c r="D30" s="2">
        <v>2</v>
      </c>
      <c r="E30" s="7">
        <v>6200</v>
      </c>
      <c r="F30" s="44"/>
      <c r="G30" s="2"/>
    </row>
    <row r="31" spans="1:7" ht="15">
      <c r="A31" s="2" t="s">
        <v>247</v>
      </c>
      <c r="B31" s="2" t="s">
        <v>248</v>
      </c>
      <c r="C31" s="2" t="s">
        <v>280</v>
      </c>
      <c r="D31" s="2">
        <v>3</v>
      </c>
      <c r="E31" s="7">
        <v>2800</v>
      </c>
      <c r="F31" s="44"/>
      <c r="G31" s="2"/>
    </row>
    <row r="32" spans="1:7" ht="15">
      <c r="A32" s="2" t="s">
        <v>184</v>
      </c>
      <c r="B32" s="2" t="s">
        <v>185</v>
      </c>
      <c r="C32" s="2" t="s">
        <v>279</v>
      </c>
      <c r="D32" s="2">
        <v>3</v>
      </c>
      <c r="E32" s="7">
        <v>3400</v>
      </c>
      <c r="F32" s="44"/>
      <c r="G32" s="2"/>
    </row>
    <row r="33" spans="1:7" ht="15">
      <c r="A33" s="2" t="s">
        <v>243</v>
      </c>
      <c r="B33" s="2" t="s">
        <v>244</v>
      </c>
      <c r="C33" s="2" t="s">
        <v>280</v>
      </c>
      <c r="D33" s="2">
        <v>5</v>
      </c>
      <c r="E33" s="7">
        <v>9800</v>
      </c>
      <c r="F33" s="44"/>
      <c r="G33" s="2"/>
    </row>
    <row r="34" spans="1:7" ht="15">
      <c r="A34" s="2" t="s">
        <v>173</v>
      </c>
      <c r="B34" s="2" t="s">
        <v>174</v>
      </c>
      <c r="C34" s="2" t="s">
        <v>279</v>
      </c>
      <c r="D34" s="2">
        <v>3</v>
      </c>
      <c r="E34" s="7">
        <v>3500</v>
      </c>
      <c r="F34" s="44"/>
      <c r="G34" s="2"/>
    </row>
    <row r="35" spans="1:7" ht="15">
      <c r="A35" s="2" t="s">
        <v>198</v>
      </c>
      <c r="B35" s="2" t="s">
        <v>199</v>
      </c>
      <c r="C35" s="2" t="s">
        <v>279</v>
      </c>
      <c r="D35" s="2">
        <v>5</v>
      </c>
      <c r="E35" s="7">
        <v>4200</v>
      </c>
      <c r="F35" s="44"/>
      <c r="G35" s="2"/>
    </row>
    <row r="36" spans="1:7" ht="15">
      <c r="A36" s="2" t="s">
        <v>229</v>
      </c>
      <c r="B36" s="2" t="s">
        <v>230</v>
      </c>
      <c r="C36" s="2" t="s">
        <v>280</v>
      </c>
      <c r="D36" s="2">
        <v>2</v>
      </c>
      <c r="E36" s="7">
        <v>5200</v>
      </c>
      <c r="F36" s="44"/>
      <c r="G36" s="2"/>
    </row>
    <row r="37" spans="1:7" ht="15">
      <c r="A37" s="2" t="s">
        <v>212</v>
      </c>
      <c r="B37" s="2" t="s">
        <v>213</v>
      </c>
      <c r="C37" s="2" t="s">
        <v>280</v>
      </c>
      <c r="D37" s="2">
        <v>3</v>
      </c>
      <c r="E37" s="7">
        <v>3300</v>
      </c>
      <c r="F37" s="44"/>
      <c r="G37" s="2"/>
    </row>
    <row r="38" spans="1:7" ht="15">
      <c r="A38" s="2" t="s">
        <v>227</v>
      </c>
      <c r="B38" s="2" t="s">
        <v>228</v>
      </c>
      <c r="C38" s="2" t="s">
        <v>280</v>
      </c>
      <c r="D38" s="2">
        <v>1</v>
      </c>
      <c r="E38" s="7">
        <v>3300</v>
      </c>
      <c r="F38" s="44"/>
      <c r="G38" s="2"/>
    </row>
    <row r="39" spans="1:7" ht="15">
      <c r="A39" s="2" t="s">
        <v>235</v>
      </c>
      <c r="B39" s="2" t="s">
        <v>236</v>
      </c>
      <c r="C39" s="2" t="s">
        <v>280</v>
      </c>
      <c r="D39" s="2">
        <v>4</v>
      </c>
      <c r="E39" s="7">
        <v>3400</v>
      </c>
      <c r="F39" s="44"/>
      <c r="G39" s="2"/>
    </row>
    <row r="40" spans="1:7" ht="15">
      <c r="A40" s="2" t="s">
        <v>202</v>
      </c>
      <c r="B40" s="2" t="s">
        <v>203</v>
      </c>
      <c r="C40" s="2" t="s">
        <v>280</v>
      </c>
      <c r="D40" s="2">
        <v>6</v>
      </c>
      <c r="E40" s="7">
        <v>2900</v>
      </c>
      <c r="F40" s="44"/>
      <c r="G40" s="2"/>
    </row>
    <row r="41" spans="1:7" ht="15">
      <c r="A41" s="2" t="s">
        <v>253</v>
      </c>
      <c r="B41" s="2" t="s">
        <v>254</v>
      </c>
      <c r="C41" s="2" t="s">
        <v>280</v>
      </c>
      <c r="D41" s="2">
        <v>4</v>
      </c>
      <c r="E41" s="7">
        <v>3200</v>
      </c>
      <c r="F41" s="44"/>
      <c r="G41" s="2"/>
    </row>
    <row r="42" spans="1:7" ht="15">
      <c r="A42" s="2" t="s">
        <v>208</v>
      </c>
      <c r="B42" s="2" t="s">
        <v>209</v>
      </c>
      <c r="C42" s="2" t="s">
        <v>280</v>
      </c>
      <c r="D42" s="2">
        <v>4</v>
      </c>
      <c r="E42" s="7">
        <v>6200</v>
      </c>
      <c r="F42" s="44"/>
      <c r="G42" s="2"/>
    </row>
    <row r="43" spans="1:7" ht="15">
      <c r="A43" s="2" t="s">
        <v>214</v>
      </c>
      <c r="B43" s="2" t="s">
        <v>215</v>
      </c>
      <c r="C43" s="2" t="s">
        <v>280</v>
      </c>
      <c r="D43" s="2">
        <v>1</v>
      </c>
      <c r="E43" s="7">
        <v>5700</v>
      </c>
      <c r="F43" s="44"/>
      <c r="G43" s="2"/>
    </row>
    <row r="44" spans="1:7" ht="15">
      <c r="A44" s="2" t="s">
        <v>231</v>
      </c>
      <c r="B44" s="2" t="s">
        <v>232</v>
      </c>
      <c r="C44" s="2" t="s">
        <v>280</v>
      </c>
      <c r="D44" s="2">
        <v>6</v>
      </c>
      <c r="E44" s="7">
        <v>3000</v>
      </c>
      <c r="F44" s="44"/>
      <c r="G44" s="2"/>
    </row>
    <row r="45" spans="1:7" ht="15">
      <c r="A45" s="2" t="s">
        <v>204</v>
      </c>
      <c r="B45" s="2" t="s">
        <v>205</v>
      </c>
      <c r="C45" s="2" t="s">
        <v>280</v>
      </c>
      <c r="D45" s="2">
        <v>5</v>
      </c>
      <c r="E45" s="7">
        <v>6100</v>
      </c>
      <c r="F45" s="44"/>
      <c r="G45" s="2"/>
    </row>
    <row r="46" spans="1:7" ht="15">
      <c r="A46" s="2" t="s">
        <v>194</v>
      </c>
      <c r="B46" s="2" t="s">
        <v>195</v>
      </c>
      <c r="C46" s="2" t="s">
        <v>279</v>
      </c>
      <c r="D46" s="2">
        <v>7</v>
      </c>
      <c r="E46" s="7">
        <v>5100</v>
      </c>
      <c r="F46" s="44"/>
      <c r="G46" s="2"/>
    </row>
    <row r="47" spans="1:7" ht="15">
      <c r="A47" s="2" t="s">
        <v>196</v>
      </c>
      <c r="B47" s="2" t="s">
        <v>197</v>
      </c>
      <c r="C47" s="2" t="s">
        <v>279</v>
      </c>
      <c r="D47" s="2">
        <v>4</v>
      </c>
      <c r="E47" s="7">
        <v>6300</v>
      </c>
      <c r="F47" s="44"/>
      <c r="G47" s="2"/>
    </row>
    <row r="48" spans="1:7" ht="15">
      <c r="A48" s="2" t="s">
        <v>180</v>
      </c>
      <c r="B48" s="2" t="s">
        <v>181</v>
      </c>
      <c r="C48" s="2" t="s">
        <v>279</v>
      </c>
      <c r="D48" s="2">
        <v>6</v>
      </c>
      <c r="E48" s="7">
        <v>3600</v>
      </c>
      <c r="F48" s="44"/>
      <c r="G48" s="2"/>
    </row>
    <row r="49" spans="1:7" ht="15">
      <c r="A49" s="2" t="s">
        <v>216</v>
      </c>
      <c r="B49" s="2" t="s">
        <v>217</v>
      </c>
      <c r="C49" s="2" t="s">
        <v>280</v>
      </c>
      <c r="D49" s="2">
        <v>5</v>
      </c>
      <c r="E49" s="7">
        <v>4900</v>
      </c>
      <c r="F49" s="44"/>
      <c r="G49" s="2"/>
    </row>
    <row r="50" spans="1:7" ht="15">
      <c r="A50" s="2" t="s">
        <v>263</v>
      </c>
      <c r="B50" s="2" t="s">
        <v>85</v>
      </c>
      <c r="C50" s="2" t="s">
        <v>281</v>
      </c>
      <c r="D50" s="4" t="s">
        <v>287</v>
      </c>
      <c r="E50" s="7">
        <v>1500</v>
      </c>
      <c r="F50" s="44"/>
      <c r="G50" s="2"/>
    </row>
    <row r="51" spans="1:7" ht="15">
      <c r="A51" s="2" t="s">
        <v>188</v>
      </c>
      <c r="B51" s="2" t="s">
        <v>95</v>
      </c>
      <c r="C51" s="2" t="s">
        <v>279</v>
      </c>
      <c r="D51" s="2">
        <v>3</v>
      </c>
      <c r="E51" s="7">
        <v>5900</v>
      </c>
      <c r="F51" s="44"/>
      <c r="G51" s="2"/>
    </row>
    <row r="52" spans="1:7" ht="15">
      <c r="A52" s="2" t="s">
        <v>169</v>
      </c>
      <c r="B52" s="2" t="s">
        <v>170</v>
      </c>
      <c r="C52" s="2" t="s">
        <v>279</v>
      </c>
      <c r="D52" s="2">
        <v>5</v>
      </c>
      <c r="E52" s="7">
        <v>3300</v>
      </c>
      <c r="F52" s="44"/>
      <c r="G52" s="2"/>
    </row>
    <row r="53" spans="1:7" ht="15">
      <c r="A53" s="2" t="s">
        <v>190</v>
      </c>
      <c r="B53" s="2" t="s">
        <v>191</v>
      </c>
      <c r="C53" s="2" t="s">
        <v>279</v>
      </c>
      <c r="D53" s="2">
        <v>1</v>
      </c>
      <c r="E53" s="7">
        <v>2800</v>
      </c>
      <c r="F53" s="44"/>
      <c r="G53" s="2"/>
    </row>
    <row r="54" spans="1:7" ht="15">
      <c r="A54" s="2" t="s">
        <v>268</v>
      </c>
      <c r="B54" s="2" t="s">
        <v>269</v>
      </c>
      <c r="C54" s="2" t="s">
        <v>281</v>
      </c>
      <c r="D54" s="4" t="s">
        <v>287</v>
      </c>
      <c r="E54" s="7">
        <v>1500</v>
      </c>
      <c r="F54" s="44"/>
      <c r="G54" s="2"/>
    </row>
    <row r="55" spans="1:7" ht="15">
      <c r="A55" s="2" t="s">
        <v>222</v>
      </c>
      <c r="B55" s="2" t="s">
        <v>73</v>
      </c>
      <c r="C55" s="2" t="s">
        <v>280</v>
      </c>
      <c r="D55" s="2">
        <v>1</v>
      </c>
      <c r="E55" s="7">
        <v>4900</v>
      </c>
      <c r="F55" s="44"/>
      <c r="G55" s="2"/>
    </row>
    <row r="57" spans="1:7">
      <c r="B57" s="37" t="s">
        <v>282</v>
      </c>
      <c r="C57" s="37" t="s">
        <v>285</v>
      </c>
    </row>
    <row r="58" spans="1:7" ht="15">
      <c r="B58" s="11" t="s">
        <v>280</v>
      </c>
      <c r="C58" s="1"/>
    </row>
    <row r="59" spans="1:7" ht="15">
      <c r="B59" s="2" t="s">
        <v>279</v>
      </c>
      <c r="C59" s="1"/>
    </row>
    <row r="60" spans="1:7" ht="15">
      <c r="B60" s="2" t="s">
        <v>281</v>
      </c>
      <c r="C60" s="1"/>
    </row>
  </sheetData>
  <sortState ref="A3:E55">
    <sortCondition ref="A3:A55"/>
  </sortState>
  <mergeCells count="8">
    <mergeCell ref="J6:K7"/>
    <mergeCell ref="A1:D1"/>
    <mergeCell ref="E1:E2"/>
    <mergeCell ref="F1:F2"/>
    <mergeCell ref="I1:I2"/>
    <mergeCell ref="J1:K2"/>
    <mergeCell ref="G1:G2"/>
    <mergeCell ref="I6:I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Przykłady</vt:lpstr>
      <vt:lpstr>Premia</vt:lpstr>
      <vt:lpstr>Kilometrówka</vt:lpstr>
      <vt:lpstr>Nagroda i szkolenie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2012-12-17T21:31:49Z</dcterms:created>
  <dcterms:modified xsi:type="dcterms:W3CDTF">2013-11-25T14:30:22Z</dcterms:modified>
</cp:coreProperties>
</file>